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okyosrvfp4\Voucher\申込書\その他バウチャー\"/>
    </mc:Choice>
  </mc:AlternateContent>
  <xr:revisionPtr revIDLastSave="0" documentId="13_ncr:1_{55A22113-2B8A-47BE-B395-C7671D7DF8A8}" xr6:coauthVersionLast="47" xr6:coauthVersionMax="47" xr10:uidLastSave="{00000000-0000-0000-0000-000000000000}"/>
  <workbookProtection workbookAlgorithmName="SHA-512" workbookHashValue="9GN0/08GkFwLwwxzmgKFwGvUl42Iw7hrDk3ZDh23YoEmpnzlq3XhyQg4Ghy0Em9ZobtItsG/OPIuejT5d98Z+w==" workbookSaltValue="N+vk4Wmf6ZPIbdMV0hitLA==" workbookSpinCount="100000" lockStructure="1"/>
  <bookViews>
    <workbookView xWindow="-19310" yWindow="1070" windowWidth="19420" windowHeight="10300" xr2:uid="{00000000-000D-0000-FFFF-FFFF00000000}"/>
  </bookViews>
  <sheets>
    <sheet name="申込書" sheetId="4" r:id="rId1"/>
    <sheet name="List" sheetId="3" state="hidden" r:id="rId2"/>
    <sheet name="Sheet1" sheetId="5" state="hidden" r:id="rId3"/>
  </sheets>
  <definedNames>
    <definedName name="_xlnm._FilterDatabase" localSheetId="1" hidden="1">List!$A$2:$F$19</definedName>
    <definedName name="バウチャー種類">List!$C$1:$C$22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8" i="4" l="1"/>
  <c r="V39" i="4" s="1"/>
  <c r="T4" i="4" l="1"/>
  <c r="U29" i="4" l="1"/>
  <c r="X29" i="4" s="1"/>
  <c r="O30" i="4" l="1"/>
  <c r="O31" i="4"/>
  <c r="O32" i="4"/>
  <c r="O33" i="4"/>
  <c r="O34" i="4"/>
  <c r="O29" i="4" l="1"/>
  <c r="U30" i="4"/>
  <c r="X30" i="4" s="1"/>
  <c r="U31" i="4"/>
  <c r="X31" i="4" s="1"/>
  <c r="U32" i="4"/>
  <c r="X32" i="4" s="1"/>
  <c r="U33" i="4"/>
  <c r="X33" i="4" s="1"/>
  <c r="U34" i="4"/>
  <c r="X34" i="4" s="1"/>
  <c r="O35" i="4"/>
  <c r="U35" i="4"/>
  <c r="X35" i="4" s="1"/>
  <c r="V37" i="4" l="1"/>
  <c r="V38" i="4" s="1"/>
</calcChain>
</file>

<file path=xl/sharedStrings.xml><?xml version="1.0" encoding="utf-8"?>
<sst xmlns="http://schemas.openxmlformats.org/spreadsheetml/2006/main" count="137" uniqueCount="104">
  <si>
    <r>
      <rPr>
        <sz val="8"/>
        <rFont val="Meiryo UI"/>
        <family val="3"/>
        <charset val="128"/>
      </rPr>
      <t>フリガナ</t>
    </r>
  </si>
  <si>
    <r>
      <rPr>
        <sz val="8"/>
        <color indexed="8"/>
        <rFont val="Meiryo UI"/>
        <family val="3"/>
        <charset val="128"/>
      </rPr>
      <t>都道府県</t>
    </r>
  </si>
  <si>
    <t>年</t>
    <rPh sb="0" eb="1">
      <t>ネン</t>
    </rPh>
    <phoneticPr fontId="2"/>
  </si>
  <si>
    <t>月</t>
    <rPh sb="0" eb="1">
      <t>ガツ</t>
    </rPh>
    <phoneticPr fontId="2"/>
  </si>
  <si>
    <t>日</t>
    <rPh sb="0" eb="1">
      <t>ニチ</t>
    </rPh>
    <phoneticPr fontId="2"/>
  </si>
  <si>
    <t>Eメール</t>
  </si>
  <si>
    <t>選択してください</t>
    <rPh sb="0" eb="2">
      <t>センタク</t>
    </rPh>
    <phoneticPr fontId="2"/>
  </si>
  <si>
    <t>Juniper Networks</t>
  </si>
  <si>
    <t>スポンサー名</t>
  </si>
  <si>
    <t>AVAYA</t>
  </si>
  <si>
    <t>OMG</t>
  </si>
  <si>
    <t>申込日</t>
    <rPh sb="0" eb="2">
      <t>モウシコミ</t>
    </rPh>
    <rPh sb="2" eb="3">
      <t>ビ</t>
    </rPh>
    <phoneticPr fontId="2"/>
  </si>
  <si>
    <r>
      <rPr>
        <sz val="8"/>
        <rFont val="Meiryo UI"/>
        <family val="3"/>
        <charset val="128"/>
      </rPr>
      <t>企業名</t>
    </r>
    <phoneticPr fontId="2"/>
  </si>
  <si>
    <t>企業名(英語)</t>
    <rPh sb="4" eb="6">
      <t>エイゴ</t>
    </rPh>
    <phoneticPr fontId="2"/>
  </si>
  <si>
    <t>部署名</t>
    <phoneticPr fontId="2"/>
  </si>
  <si>
    <t>TEL</t>
    <phoneticPr fontId="2"/>
  </si>
  <si>
    <t>郵便番号</t>
    <rPh sb="0" eb="2">
      <t>ユウビン</t>
    </rPh>
    <rPh sb="2" eb="4">
      <t>バンゴウ</t>
    </rPh>
    <phoneticPr fontId="2"/>
  </si>
  <si>
    <t>バウチャー納品先  ※請求先と異なる場合のみ記入</t>
    <phoneticPr fontId="2"/>
  </si>
  <si>
    <t>企業名</t>
    <rPh sb="0" eb="2">
      <t>キギョウ</t>
    </rPh>
    <rPh sb="2" eb="3">
      <t>メイ</t>
    </rPh>
    <phoneticPr fontId="2"/>
  </si>
  <si>
    <t>氏名</t>
    <rPh sb="0" eb="2">
      <t>シメイ</t>
    </rPh>
    <phoneticPr fontId="2"/>
  </si>
  <si>
    <t>Eメール</t>
    <phoneticPr fontId="2"/>
  </si>
  <si>
    <t>支払方法</t>
    <rPh sb="0" eb="2">
      <t>シハライ</t>
    </rPh>
    <rPh sb="2" eb="4">
      <t>ホウホウ</t>
    </rPh>
    <phoneticPr fontId="2"/>
  </si>
  <si>
    <t>数量</t>
    <rPh sb="0" eb="2">
      <t>スウリョウ</t>
    </rPh>
    <phoneticPr fontId="2"/>
  </si>
  <si>
    <t>MEMO</t>
    <phoneticPr fontId="2"/>
  </si>
  <si>
    <t>備考</t>
    <rPh sb="0" eb="2">
      <t>ビコウ</t>
    </rPh>
    <phoneticPr fontId="12"/>
  </si>
  <si>
    <r>
      <t xml:space="preserve">バウチャー種類 </t>
    </r>
    <r>
      <rPr>
        <sz val="8"/>
        <color indexed="10"/>
        <rFont val="Meiryo UI"/>
        <family val="3"/>
        <charset val="128"/>
      </rPr>
      <t>※1</t>
    </r>
    <phoneticPr fontId="2"/>
  </si>
  <si>
    <r>
      <rPr>
        <sz val="7"/>
        <color indexed="10"/>
        <rFont val="Meiryo UI"/>
        <family val="3"/>
        <charset val="128"/>
      </rPr>
      <t>※2　</t>
    </r>
    <r>
      <rPr>
        <sz val="7"/>
        <color indexed="8"/>
        <rFont val="Meiryo UI"/>
        <family val="3"/>
        <charset val="128"/>
      </rPr>
      <t>最低購入数は、同一認定団体のバウチャーの購入数の合計となります。</t>
    </r>
    <rPh sb="3" eb="5">
      <t>サイテイ</t>
    </rPh>
    <rPh sb="5" eb="7">
      <t>コウニュウ</t>
    </rPh>
    <rPh sb="7" eb="8">
      <t>スウ</t>
    </rPh>
    <rPh sb="10" eb="12">
      <t>ドウイツ</t>
    </rPh>
    <rPh sb="12" eb="14">
      <t>ニンテイ</t>
    </rPh>
    <rPh sb="14" eb="16">
      <t>ダンタイ</t>
    </rPh>
    <rPh sb="23" eb="25">
      <t>コウニュウ</t>
    </rPh>
    <rPh sb="25" eb="26">
      <t>スウ</t>
    </rPh>
    <rPh sb="27" eb="29">
      <t>ゴウケイ</t>
    </rPh>
    <phoneticPr fontId="12"/>
  </si>
  <si>
    <r>
      <rPr>
        <sz val="7"/>
        <color indexed="10"/>
        <rFont val="Meiryo UI"/>
        <family val="3"/>
        <charset val="128"/>
      </rPr>
      <t>※1</t>
    </r>
    <r>
      <rPr>
        <sz val="7"/>
        <color indexed="8"/>
        <rFont val="Meiryo UI"/>
        <family val="3"/>
        <charset val="128"/>
      </rPr>
      <t>　1申込書につき、1認定団体のバウチャー種類を選択してください。　</t>
    </r>
    <rPh sb="4" eb="6">
      <t>モウシコミ</t>
    </rPh>
    <rPh sb="6" eb="7">
      <t>ショ</t>
    </rPh>
    <rPh sb="12" eb="14">
      <t>ニンテイ</t>
    </rPh>
    <rPh sb="14" eb="16">
      <t>ダンタイ</t>
    </rPh>
    <rPh sb="22" eb="24">
      <t>シュルイ</t>
    </rPh>
    <rPh sb="25" eb="27">
      <t>センタク</t>
    </rPh>
    <phoneticPr fontId="12"/>
  </si>
  <si>
    <t>No</t>
  </si>
  <si>
    <t>最低購入数</t>
    <rPh sb="0" eb="2">
      <t>サイテイ</t>
    </rPh>
    <rPh sb="2" eb="4">
      <t>コウニュウ</t>
    </rPh>
    <rPh sb="4" eb="5">
      <t>スウ</t>
    </rPh>
    <phoneticPr fontId="3"/>
  </si>
  <si>
    <t>バウチャー種類を選択してください</t>
    <rPh sb="5" eb="7">
      <t>シュルイ</t>
    </rPh>
    <rPh sb="8" eb="10">
      <t>センタク</t>
    </rPh>
    <phoneticPr fontId="3"/>
  </si>
  <si>
    <t>バウチャー申込書</t>
    <phoneticPr fontId="2"/>
  </si>
  <si>
    <t>バウチャー購入内容　（数量を入力し、バウチャー種類をプルダウンメニューより選択してください)</t>
    <rPh sb="5" eb="7">
      <t>コウニュウ</t>
    </rPh>
    <rPh sb="7" eb="9">
      <t>ナイヨウ</t>
    </rPh>
    <rPh sb="11" eb="13">
      <t>スウリョウ</t>
    </rPh>
    <rPh sb="14" eb="16">
      <t>ニュウリョク</t>
    </rPh>
    <rPh sb="23" eb="25">
      <t>シュルイ</t>
    </rPh>
    <rPh sb="37" eb="39">
      <t>センタク</t>
    </rPh>
    <phoneticPr fontId="2"/>
  </si>
  <si>
    <t>Pearson VUE Confidential</t>
    <phoneticPr fontId="12"/>
  </si>
  <si>
    <t>*テストセンターの場合のみ記入</t>
    <rPh sb="13" eb="15">
      <t>キニュウ</t>
    </rPh>
    <phoneticPr fontId="2"/>
  </si>
  <si>
    <t>サイトID*</t>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</si>
  <si>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</si>
  <si>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t>弊社記入欄</t>
    <rPh sb="0" eb="2">
      <t>ヘイシャ</t>
    </rPh>
    <rPh sb="2" eb="4">
      <t>キニュウ</t>
    </rPh>
    <rPh sb="4" eb="5">
      <t>ラン</t>
    </rPh>
    <phoneticPr fontId="2"/>
  </si>
  <si>
    <t>Axis</t>
  </si>
  <si>
    <t>最低購入数　10試験分 ※2</t>
    <rPh sb="0" eb="2">
      <t>サイテイ</t>
    </rPh>
    <rPh sb="2" eb="4">
      <t>コウニュウ</t>
    </rPh>
    <rPh sb="4" eb="5">
      <t>スウ</t>
    </rPh>
    <rPh sb="8" eb="10">
      <t>シケン</t>
    </rPh>
    <rPh sb="10" eb="11">
      <t>ブン</t>
    </rPh>
    <phoneticPr fontId="2"/>
  </si>
  <si>
    <t>最低購入数　10試験分</t>
    <rPh sb="0" eb="2">
      <t>サイテイ</t>
    </rPh>
    <rPh sb="2" eb="4">
      <t>コウニュウ</t>
    </rPh>
    <rPh sb="4" eb="5">
      <t>スウ</t>
    </rPh>
    <rPh sb="8" eb="10">
      <t>シケン</t>
    </rPh>
    <rPh sb="10" eb="11">
      <t>ブン</t>
    </rPh>
    <phoneticPr fontId="2"/>
  </si>
  <si>
    <t>10以上</t>
    <rPh sb="2" eb="4">
      <t>イジョウ</t>
    </rPh>
    <phoneticPr fontId="2"/>
  </si>
  <si>
    <t>Digital Marketing Institute</t>
    <phoneticPr fontId="21"/>
  </si>
  <si>
    <t>Digital Marketing Institute All Exams *有効期限：発行日から2年</t>
    <phoneticPr fontId="21"/>
  </si>
  <si>
    <t>最低購入数　10試験分</t>
    <phoneticPr fontId="21"/>
  </si>
  <si>
    <t>F5</t>
    <phoneticPr fontId="2"/>
  </si>
  <si>
    <t>F5 - Standard　*有効期限：発行日から2年</t>
    <rPh sb="20" eb="22">
      <t>ハッコウ</t>
    </rPh>
    <rPh sb="22" eb="23">
      <t>ビ</t>
    </rPh>
    <phoneticPr fontId="2"/>
  </si>
  <si>
    <t>F5 - Beta　*有効期限：発行日から2年</t>
    <rPh sb="11" eb="13">
      <t>ユウコウ</t>
    </rPh>
    <rPh sb="13" eb="15">
      <t>キゲン</t>
    </rPh>
    <rPh sb="16" eb="19">
      <t>ハッコウビ</t>
    </rPh>
    <rPh sb="22" eb="23">
      <t>ネン</t>
    </rPh>
    <phoneticPr fontId="2"/>
  </si>
  <si>
    <t>価格はピアソンVUEにお問合せください</t>
    <rPh sb="0" eb="2">
      <t>カカク</t>
    </rPh>
    <phoneticPr fontId="2"/>
  </si>
  <si>
    <t>NetApp</t>
    <phoneticPr fontId="2"/>
  </si>
  <si>
    <t>Teradata</t>
    <phoneticPr fontId="21"/>
  </si>
  <si>
    <t>Teradata Tier Ⅰ:Baseline Exams(141,142,143)（購入数1-10）</t>
    <phoneticPr fontId="21"/>
  </si>
  <si>
    <t>購入数　1-10試験分</t>
    <rPh sb="0" eb="2">
      <t>コウニュウ</t>
    </rPh>
    <rPh sb="2" eb="3">
      <t>スウ</t>
    </rPh>
    <rPh sb="8" eb="10">
      <t>シケン</t>
    </rPh>
    <rPh sb="10" eb="11">
      <t>ブン</t>
    </rPh>
    <phoneticPr fontId="2"/>
  </si>
  <si>
    <t>Teradata Tier Ⅰ:Baseline Exams(141,142,143)（購入数11-29）</t>
    <phoneticPr fontId="21"/>
  </si>
  <si>
    <t>購入数　11-29試験分 (10%off)</t>
    <rPh sb="0" eb="2">
      <t>コウニュウ</t>
    </rPh>
    <rPh sb="2" eb="3">
      <t>スウ</t>
    </rPh>
    <rPh sb="9" eb="11">
      <t>シケン</t>
    </rPh>
    <rPh sb="11" eb="12">
      <t>ブン</t>
    </rPh>
    <phoneticPr fontId="2"/>
  </si>
  <si>
    <t>Teradata Tier Ⅰ:Baseline Exams(141,142,143)（購入数30以上）</t>
    <rPh sb="49" eb="51">
      <t>イジョウ</t>
    </rPh>
    <phoneticPr fontId="21"/>
  </si>
  <si>
    <t>購入数　30試験分以上　(15%off)</t>
    <rPh sb="0" eb="2">
      <t>コウニュウ</t>
    </rPh>
    <rPh sb="2" eb="3">
      <t>スウ</t>
    </rPh>
    <rPh sb="6" eb="8">
      <t>シケン</t>
    </rPh>
    <rPh sb="8" eb="9">
      <t>ブン</t>
    </rPh>
    <rPh sb="9" eb="11">
      <t>イジョウ</t>
    </rPh>
    <phoneticPr fontId="2"/>
  </si>
  <si>
    <t>Teradata Tier Ⅱ:Job Role Exams(144,145,146)（購入数1-10）</t>
    <phoneticPr fontId="21"/>
  </si>
  <si>
    <t>Teradata Tier Ⅱ:Job Role Exams(144,145,146)（購入数11-29）</t>
    <phoneticPr fontId="21"/>
  </si>
  <si>
    <t>Teradata Tier Ⅱ:Job Role Exams(144,145,146)（購入数30以上）</t>
    <rPh sb="49" eb="51">
      <t>イジョウ</t>
    </rPh>
    <phoneticPr fontId="21"/>
  </si>
  <si>
    <t>購入数　30試験分以上 (15%off)</t>
    <rPh sb="0" eb="2">
      <t>コウニュウ</t>
    </rPh>
    <rPh sb="2" eb="3">
      <t>スウ</t>
    </rPh>
    <rPh sb="6" eb="8">
      <t>シケン</t>
    </rPh>
    <rPh sb="8" eb="9">
      <t>ブン</t>
    </rPh>
    <rPh sb="9" eb="11">
      <t>イジョウ</t>
    </rPh>
    <phoneticPr fontId="2"/>
  </si>
  <si>
    <t>UMTP</t>
    <phoneticPr fontId="21"/>
  </si>
  <si>
    <t>UMTP UMLモデリング技能認定試験(一般向け)　約6%off（購入数10-49）</t>
    <rPh sb="13" eb="15">
      <t>ギノウ</t>
    </rPh>
    <rPh sb="15" eb="17">
      <t>ニンテイ</t>
    </rPh>
    <rPh sb="17" eb="19">
      <t>シケン</t>
    </rPh>
    <rPh sb="20" eb="22">
      <t>イッパン</t>
    </rPh>
    <rPh sb="22" eb="23">
      <t>ム</t>
    </rPh>
    <rPh sb="26" eb="27">
      <t>ヤク</t>
    </rPh>
    <rPh sb="33" eb="36">
      <t>コウニュウスウ</t>
    </rPh>
    <phoneticPr fontId="21"/>
  </si>
  <si>
    <t>購入数　10-49試験分</t>
    <rPh sb="0" eb="2">
      <t>コウニュウ</t>
    </rPh>
    <rPh sb="2" eb="3">
      <t>スウ</t>
    </rPh>
    <rPh sb="9" eb="11">
      <t>シケン</t>
    </rPh>
    <rPh sb="11" eb="12">
      <t>ブン</t>
    </rPh>
    <phoneticPr fontId="2"/>
  </si>
  <si>
    <t>UMTP UMLモデリング技能認定試験(一般向け)　10%off（購入数50-99）</t>
    <rPh sb="13" eb="15">
      <t>ギノウ</t>
    </rPh>
    <rPh sb="15" eb="17">
      <t>ニンテイ</t>
    </rPh>
    <rPh sb="17" eb="19">
      <t>シケン</t>
    </rPh>
    <rPh sb="20" eb="22">
      <t>イッパン</t>
    </rPh>
    <rPh sb="22" eb="23">
      <t>ム</t>
    </rPh>
    <rPh sb="33" eb="36">
      <t>コウニュウスウ</t>
    </rPh>
    <phoneticPr fontId="21"/>
  </si>
  <si>
    <t>購入数　50-99試験分</t>
    <rPh sb="0" eb="2">
      <t>コウニュウ</t>
    </rPh>
    <rPh sb="2" eb="3">
      <t>スウ</t>
    </rPh>
    <rPh sb="9" eb="11">
      <t>シケン</t>
    </rPh>
    <rPh sb="11" eb="12">
      <t>ブン</t>
    </rPh>
    <phoneticPr fontId="2"/>
  </si>
  <si>
    <t>UMTP UMLモデリング技能認定試験(一般向け)　約13%off（購入数100以上）</t>
    <rPh sb="13" eb="15">
      <t>ギノウ</t>
    </rPh>
    <rPh sb="15" eb="17">
      <t>ニンテイ</t>
    </rPh>
    <rPh sb="17" eb="19">
      <t>シケン</t>
    </rPh>
    <rPh sb="20" eb="22">
      <t>イッパン</t>
    </rPh>
    <rPh sb="22" eb="23">
      <t>ム</t>
    </rPh>
    <rPh sb="26" eb="27">
      <t>ヤク</t>
    </rPh>
    <rPh sb="34" eb="37">
      <t>コウニュウスウ</t>
    </rPh>
    <rPh sb="40" eb="42">
      <t>イジョウ</t>
    </rPh>
    <phoneticPr fontId="21"/>
  </si>
  <si>
    <t>購入数　100試験分以上</t>
    <rPh sb="0" eb="2">
      <t>コウニュウ</t>
    </rPh>
    <rPh sb="2" eb="3">
      <t>スウ</t>
    </rPh>
    <rPh sb="7" eb="9">
      <t>シケン</t>
    </rPh>
    <rPh sb="9" eb="10">
      <t>ブン</t>
    </rPh>
    <rPh sb="10" eb="12">
      <t>イジョウ</t>
    </rPh>
    <phoneticPr fontId="2"/>
  </si>
  <si>
    <t>AVAYA バウチャー</t>
    <phoneticPr fontId="2"/>
  </si>
  <si>
    <t>Axis バウチャー</t>
    <phoneticPr fontId="21"/>
  </si>
  <si>
    <t>OMG バウチャー (10試験以上)</t>
    <phoneticPr fontId="2"/>
  </si>
  <si>
    <t>OMG バウチャー (1-9試験)</t>
    <phoneticPr fontId="2"/>
  </si>
  <si>
    <t>購入数　1-9試験分</t>
    <rPh sb="0" eb="2">
      <t>コウニュウ</t>
    </rPh>
    <rPh sb="2" eb="3">
      <t>スウ</t>
    </rPh>
    <rPh sb="7" eb="9">
      <t>シケン</t>
    </rPh>
    <rPh sb="9" eb="10">
      <t>ブン</t>
    </rPh>
    <phoneticPr fontId="2"/>
  </si>
  <si>
    <t>Juniper Networks 従業員専用 バウチャー</t>
    <rPh sb="17" eb="20">
      <t>ジュウギョウイン</t>
    </rPh>
    <rPh sb="20" eb="22">
      <t>センヨウ</t>
    </rPh>
    <phoneticPr fontId="2"/>
  </si>
  <si>
    <t>英字氏名</t>
    <rPh sb="0" eb="2">
      <t>エイジ</t>
    </rPh>
    <rPh sb="2" eb="4">
      <t>シメイ</t>
    </rPh>
    <phoneticPr fontId="2"/>
  </si>
  <si>
    <t>支払い方法</t>
    <phoneticPr fontId="54"/>
  </si>
  <si>
    <r>
      <t>請求書送付先　</t>
    </r>
    <r>
      <rPr>
        <i/>
        <sz val="9"/>
        <color theme="0"/>
        <rFont val="Meiryo UI"/>
        <family val="3"/>
        <charset val="128"/>
      </rPr>
      <t>※個人のお客様は企業情報は不要です</t>
    </r>
    <rPh sb="7" eb="24">
      <t>コ</t>
    </rPh>
    <phoneticPr fontId="2"/>
  </si>
  <si>
    <t>Updated:</t>
    <phoneticPr fontId="2"/>
  </si>
  <si>
    <t>セイ</t>
    <phoneticPr fontId="2"/>
  </si>
  <si>
    <t>メイ</t>
    <phoneticPr fontId="2"/>
  </si>
  <si>
    <t>氏名</t>
    <phoneticPr fontId="2"/>
  </si>
  <si>
    <t>TEL</t>
    <phoneticPr fontId="2"/>
  </si>
  <si>
    <t>その他住所</t>
    <phoneticPr fontId="2"/>
  </si>
  <si>
    <t>住所(英語)</t>
    <phoneticPr fontId="2"/>
  </si>
  <si>
    <t>Dell Technologies (Dell EMC) Prepaid 100% バウチャー</t>
    <phoneticPr fontId="2"/>
  </si>
  <si>
    <r>
      <t xml:space="preserve">          Pearson VUE </t>
    </r>
    <r>
      <rPr>
        <b/>
        <sz val="9"/>
        <color indexed="12"/>
        <rFont val="Meiryo UI"/>
        <family val="3"/>
        <charset val="128"/>
      </rPr>
      <t>バウチャー申込書</t>
    </r>
    <phoneticPr fontId="12"/>
  </si>
  <si>
    <t>NetApp FlexPod Prepaid 30000円試験用 100% バウチャー</t>
    <phoneticPr fontId="12"/>
  </si>
  <si>
    <r>
      <t xml:space="preserve">ON:
</t>
    </r>
    <r>
      <rPr>
        <sz val="11"/>
        <rFont val="Verdana"/>
        <family val="2"/>
      </rPr>
      <t xml:space="preserve">            </t>
    </r>
    <r>
      <rPr>
        <sz val="7"/>
        <color theme="0" tint="-0.14999847407452621"/>
        <rFont val="Verdana"/>
        <family val="2"/>
      </rPr>
      <t xml:space="preserve">
</t>
    </r>
  </si>
  <si>
    <t>PD</t>
  </si>
  <si>
    <t>Finance</t>
  </si>
  <si>
    <t>DD/R</t>
  </si>
  <si>
    <t>ORI:</t>
  </si>
  <si>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2"/>
  </si>
  <si>
    <t>単価（税抜）</t>
    <rPh sb="0" eb="2">
      <t>タンカ</t>
    </rPh>
    <rPh sb="3" eb="4">
      <t>ゼイ</t>
    </rPh>
    <rPh sb="4" eb="5">
      <t>ヌ</t>
    </rPh>
    <phoneticPr fontId="12"/>
  </si>
  <si>
    <t>金額（税抜）</t>
    <rPh sb="0" eb="2">
      <t>キンガク</t>
    </rPh>
    <rPh sb="3" eb="5">
      <t>ゼイヌ</t>
    </rPh>
    <phoneticPr fontId="2"/>
  </si>
  <si>
    <t>合計数</t>
    <rPh sb="0" eb="3">
      <t>ゴウケイスウ</t>
    </rPh>
    <phoneticPr fontId="2"/>
  </si>
  <si>
    <t>合計（税込）</t>
    <rPh sb="0" eb="2">
      <t>ゴウケイ</t>
    </rPh>
    <rPh sb="3" eb="5">
      <t>ゼイコ</t>
    </rPh>
    <phoneticPr fontId="12"/>
  </si>
  <si>
    <t>小計（税抜）</t>
    <rPh sb="0" eb="2">
      <t>ショウケイ</t>
    </rPh>
    <rPh sb="3" eb="5">
      <t>ゼイヌ</t>
    </rPh>
    <phoneticPr fontId="2"/>
  </si>
  <si>
    <t>消費税（10%）</t>
    <rPh sb="0" eb="3">
      <t>ショウヒゼイ</t>
    </rPh>
    <phoneticPr fontId="2"/>
  </si>
  <si>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消費税率や消費税算出方法に変更があった場合は、修正した価格にて請求書の作成/クレジットカード決済をおこないます。
・　購入予定のバウチャーが適用可能な試験の種類、及び詳細は、事前に認定団体にご確認ください。
※ 通常、試験料とバウチャー価格は同じです。
</t>
    </r>
    <r>
      <rPr>
        <b/>
        <sz val="7"/>
        <color theme="1"/>
        <rFont val="Meiryo UI"/>
        <family val="3"/>
        <charset val="128"/>
      </rPr>
      <t>&lt;納品およびバウチャーの取り扱いについて&gt;</t>
    </r>
    <r>
      <rPr>
        <sz val="7"/>
        <color theme="1"/>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t>
    </r>
    <r>
      <rPr>
        <u/>
        <sz val="7"/>
        <color theme="1"/>
        <rFont val="Meiryo UI"/>
        <family val="3"/>
        <charset val="128"/>
      </rPr>
      <t>Digital Marketing Institute及びF5は2年</t>
    </r>
    <r>
      <rPr>
        <sz val="7"/>
        <color theme="1"/>
        <rFont val="Meiryo UI"/>
        <family val="3"/>
        <charset val="128"/>
      </rPr>
      <t>）。有効期限の延長はできませんので、期限までに受験してください。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rPh sb="200" eb="202">
      <t>シヨウ</t>
    </rPh>
    <phoneticPr fontId="12"/>
  </si>
  <si>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2"/>
  </si>
  <si>
    <r>
      <t xml:space="preserve">ピアソンVUE | ナショナル・コンピュータ・システムズ・ジャパン株式会社　 https://www.pearsonvue.com/jp/ja/test-takers.html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95" eb="97">
      <t>コウニュウ</t>
    </rPh>
    <rPh sb="109" eb="111">
      <t>タントウ</t>
    </rPh>
    <rPh sb="112" eb="116">
      <t>デンワバンゴウ</t>
    </rPh>
    <rPh sb="117" eb="121">
      <t>ウケツケジカン</t>
    </rPh>
    <rPh sb="122" eb="125">
      <t>キュウカトウ</t>
    </rPh>
    <rPh sb="126" eb="130">
      <t>サイシンジョウホウ</t>
    </rPh>
    <rPh sb="148" eb="150">
      <t>カクニン</t>
    </rPh>
    <rPh sb="192" eb="193">
      <t>タ</t>
    </rPh>
    <rPh sb="195" eb="197">
      <t>トイアワ</t>
    </rPh>
    <phoneticPr fontId="2"/>
  </si>
  <si>
    <t>NetApp Prepaid 20000円試験用 100% バウチャー</t>
    <rPh sb="20" eb="21">
      <t>エン</t>
    </rPh>
    <rPh sb="21" eb="24">
      <t>シケンヨウ</t>
    </rPh>
    <phoneticPr fontId="2"/>
  </si>
  <si>
    <t>NetApp Prepaid バウチャー - AI exam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</si>
</sst>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 numFmtId="181" formatCode="&quot;¥&quot;#,##0.00_);[Red]\(&quot;¥&quot;#,##0.00\)"/>
  </numFmts>
  <fonts count="77">
    <font>
      <sz val="11"/>
      <color theme="1"/>
      <name val="ＭＳ Ｐゴシック"/>
      <family val="3"/>
      <charset val="128"/>
      <scheme val="minor"/>
    </font>
    <font>
      <b/>
      <sz val="11"/>
      <color indexed="12"/>
      <name val="Verdana"/>
      <family val="2"/>
    </font>
    <font>
      <sz val="6"/>
      <name val="ＭＳ Ｐゴシック"/>
      <family val="3"/>
      <charset val="128"/>
    </font>
    <font>
      <sz val="11"/>
      <color indexed="8"/>
      <name val="Verdana"/>
      <family val="2"/>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sz val="11"/>
      <name val="ＭＳ Ｐゴシック"/>
      <family val="3"/>
      <charset val="128"/>
    </font>
    <font>
      <sz val="6"/>
      <name val="ＭＳ Ｐゴシック"/>
      <family val="3"/>
      <charset val="128"/>
    </font>
    <font>
      <sz val="9"/>
      <name val="Meiryo UI"/>
      <family val="3"/>
      <charset val="128"/>
    </font>
    <font>
      <b/>
      <sz val="8"/>
      <color indexed="10"/>
      <name val="Meiryo UI"/>
      <family val="3"/>
      <charset val="128"/>
    </font>
    <font>
      <b/>
      <sz val="10"/>
      <name val="Meiryo UI"/>
      <family val="3"/>
      <charset val="128"/>
    </font>
    <font>
      <sz val="7"/>
      <color indexed="8"/>
      <name val="Meiryo UI"/>
      <family val="3"/>
      <charset val="128"/>
    </font>
    <font>
      <sz val="8"/>
      <color indexed="10"/>
      <name val="Meiryo UI"/>
      <family val="3"/>
      <charset val="128"/>
    </font>
    <font>
      <sz val="7"/>
      <color indexed="10"/>
      <name val="Meiryo UI"/>
      <family val="3"/>
      <charset val="128"/>
    </font>
    <font>
      <b/>
      <sz val="9"/>
      <color indexed="12"/>
      <name val="Meiryo UI"/>
      <family val="3"/>
      <charset val="128"/>
    </font>
    <font>
      <sz val="7"/>
      <color indexed="12"/>
      <name val="Meiryo UI"/>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8"/>
      <color theme="1"/>
      <name val="Verdana"/>
      <family val="2"/>
    </font>
    <font>
      <sz val="7"/>
      <color theme="1"/>
      <name val="Meiryo UI"/>
      <family val="3"/>
      <charset val="128"/>
    </font>
    <font>
      <sz val="8"/>
      <color theme="1"/>
      <name val="Meiryo UI"/>
      <family val="3"/>
      <charset val="128"/>
    </font>
    <font>
      <b/>
      <sz val="11"/>
      <color rgb="FF0000FF"/>
      <name val="Verdana"/>
      <family val="2"/>
    </font>
    <font>
      <sz val="10.5"/>
      <color theme="1"/>
      <name val="Meiryo UI"/>
      <family val="3"/>
      <charset val="128"/>
    </font>
    <font>
      <sz val="7"/>
      <color theme="1"/>
      <name val="Verdana"/>
      <family val="2"/>
    </font>
    <font>
      <sz val="10"/>
      <color rgb="FF000000"/>
      <name val="Verdana"/>
      <family val="2"/>
    </font>
    <font>
      <sz val="9"/>
      <color rgb="FF000000"/>
      <name val="Verdana"/>
      <family val="2"/>
    </font>
    <font>
      <sz val="7"/>
      <color rgb="FF000000"/>
      <name val="Verdana"/>
      <family val="2"/>
    </font>
    <font>
      <sz val="9"/>
      <color theme="1"/>
      <name val="Verdana"/>
      <family val="2"/>
    </font>
    <font>
      <b/>
      <sz val="8"/>
      <color theme="0"/>
      <name val="Meiryo UI"/>
      <family val="3"/>
      <charset val="128"/>
    </font>
    <font>
      <sz val="8"/>
      <color rgb="FFFF0000"/>
      <name val="Meiryo UI"/>
      <family val="3"/>
      <charset val="128"/>
    </font>
    <font>
      <sz val="8"/>
      <color theme="1"/>
      <name val="ＭＳ Ｐゴシック"/>
      <family val="3"/>
      <charset val="128"/>
      <scheme val="minor"/>
    </font>
    <font>
      <sz val="8"/>
      <color rgb="FF000000"/>
      <name val="Verdana"/>
      <family val="2"/>
    </font>
    <font>
      <sz val="9"/>
      <color rgb="FF000000"/>
      <name val="Meiryo UI"/>
      <family val="3"/>
      <charset val="128"/>
    </font>
    <font>
      <sz val="6"/>
      <color theme="1"/>
      <name val="Verdana"/>
      <family val="2"/>
    </font>
    <font>
      <sz val="6"/>
      <color theme="1"/>
      <name val="ＭＳ Ｐゴシック"/>
      <family val="3"/>
      <charset val="128"/>
      <scheme val="minor"/>
    </font>
    <font>
      <sz val="6"/>
      <color theme="1"/>
      <name val="Meiryo UI"/>
      <family val="3"/>
      <charset val="128"/>
    </font>
    <font>
      <sz val="7"/>
      <color theme="0" tint="-0.14999847407452621"/>
      <name val="Verdana"/>
      <family val="2"/>
    </font>
    <font>
      <sz val="6"/>
      <color rgb="FFFF0000"/>
      <name val="Meiryo UI"/>
      <family val="3"/>
      <charset val="128"/>
    </font>
    <font>
      <b/>
      <sz val="9"/>
      <color theme="0"/>
      <name val="Meiryo UI"/>
      <family val="3"/>
      <charset val="128"/>
    </font>
    <font>
      <b/>
      <i/>
      <sz val="9"/>
      <color theme="0"/>
      <name val="Meiryo UI"/>
      <family val="3"/>
      <charset val="128"/>
    </font>
    <font>
      <sz val="7"/>
      <color theme="0" tint="-0.14999847407452621"/>
      <name val="ＭＳ Ｐゴシック"/>
      <family val="3"/>
      <charset val="128"/>
    </font>
    <font>
      <b/>
      <sz val="22"/>
      <color rgb="FF00B0F0"/>
      <name val="Meiryo UI"/>
      <family val="3"/>
      <charset val="128"/>
    </font>
    <font>
      <u/>
      <sz val="10"/>
      <color theme="10"/>
      <name val="Verdana"/>
      <family val="2"/>
    </font>
    <font>
      <sz val="10"/>
      <color theme="1"/>
      <name val="Verdana"/>
      <family val="2"/>
    </font>
    <font>
      <sz val="6"/>
      <name val="ＭＳ Ｐゴシック"/>
      <family val="3"/>
      <charset val="128"/>
      <scheme val="minor"/>
    </font>
    <font>
      <sz val="9"/>
      <color rgb="FF000000"/>
      <name val="MS UI Gothic"/>
      <family val="3"/>
      <charset val="128"/>
    </font>
    <font>
      <i/>
      <sz val="9"/>
      <color theme="0"/>
      <name val="Meiryo UI"/>
      <family val="3"/>
      <charset val="128"/>
    </font>
    <font>
      <sz val="11"/>
      <name val="Verdana"/>
      <family val="2"/>
    </font>
    <font>
      <b/>
      <sz val="9"/>
      <color indexed="12"/>
      <name val="Verdana"/>
      <family val="2"/>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b/>
      <sz val="18"/>
      <name val="Meiryo UI"/>
      <family val="3"/>
      <charset val="128"/>
    </font>
    <font>
      <sz val="9"/>
      <color theme="1"/>
      <name val="Meiryo UI"/>
      <family val="2"/>
      <charset val="128"/>
    </font>
    <font>
      <sz val="9"/>
      <color theme="1"/>
      <name val="Meiryo"/>
      <family val="2"/>
      <charset val="128"/>
    </font>
    <font>
      <b/>
      <sz val="7"/>
      <color theme="1"/>
      <name val="Meiryo UI"/>
      <family val="3"/>
      <charset val="128"/>
    </font>
    <font>
      <b/>
      <sz val="8"/>
      <color rgb="FFFF0000"/>
      <name val="Meiryo UI"/>
      <family val="3"/>
      <charset val="128"/>
    </font>
    <font>
      <b/>
      <u/>
      <sz val="8"/>
      <color rgb="FFFF0000"/>
      <name val="Meiryo UI"/>
      <family val="3"/>
      <charset val="128"/>
    </font>
    <font>
      <u/>
      <sz val="7"/>
      <color theme="1"/>
      <name val="Meiryo UI"/>
      <family val="3"/>
      <charset val="128"/>
    </font>
    <font>
      <sz val="10"/>
      <name val="Verdana"/>
      <family val="2"/>
    </font>
    <font>
      <sz val="7"/>
      <color rgb="FF000000"/>
      <name val="Meiryo UI"/>
      <family val="3"/>
      <charset val="128"/>
    </font>
    <font>
      <b/>
      <sz val="7"/>
      <color rgb="FF000000"/>
      <name val="Meiryo UI"/>
      <family val="3"/>
      <charset val="128"/>
    </font>
    <font>
      <sz val="7"/>
      <color rgb="FF0000FF"/>
      <name val="Meiryo UI"/>
      <family val="3"/>
      <charset val="128"/>
    </font>
    <font>
      <b/>
      <sz val="9"/>
      <color theme="1"/>
      <name val="Meiryo UI"/>
      <family val="3"/>
      <charset val="128"/>
    </font>
    <font>
      <b/>
      <sz val="9"/>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26">
    <border>
      <left/>
      <right/>
      <top/>
      <bottom/>
      <diagonal/>
    </border>
    <border>
      <left/>
      <right/>
      <top style="hair">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theme="1" tint="0.24994659260841701"/>
      </left>
      <right/>
      <top style="hair">
        <color indexed="64"/>
      </top>
      <bottom style="hair">
        <color indexed="64"/>
      </bottom>
      <diagonal/>
    </border>
    <border>
      <left/>
      <right style="thick">
        <color rgb="FFFF0000"/>
      </right>
      <top style="hair">
        <color indexed="64"/>
      </top>
      <bottom style="hair">
        <color indexed="64"/>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style="thin">
        <color theme="1" tint="0.24994659260841701"/>
      </right>
      <top/>
      <bottom/>
      <diagonal/>
    </border>
    <border>
      <left/>
      <right style="thick">
        <color rgb="FFFF0000"/>
      </right>
      <top/>
      <bottom/>
      <diagonal/>
    </border>
    <border>
      <left style="thin">
        <color theme="1" tint="0.24994659260841701"/>
      </left>
      <right/>
      <top style="thin">
        <color theme="1" tint="0.24994659260841701"/>
      </top>
      <bottom style="dotted">
        <color theme="0" tint="-0.24994659260841701"/>
      </bottom>
      <diagonal/>
    </border>
    <border>
      <left/>
      <right/>
      <top style="thin">
        <color theme="1" tint="0.24994659260841701"/>
      </top>
      <bottom style="dotted">
        <color theme="0" tint="-0.24994659260841701"/>
      </bottom>
      <diagonal/>
    </border>
    <border>
      <left/>
      <right style="thick">
        <color rgb="FFFF0000"/>
      </right>
      <top style="thin">
        <color theme="1" tint="0.24994659260841701"/>
      </top>
      <bottom style="dotted">
        <color theme="0" tint="-0.24994659260841701"/>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style="thick">
        <color rgb="FFFF0000"/>
      </left>
      <right/>
      <top style="hair">
        <color indexed="64"/>
      </top>
      <bottom style="hair">
        <color indexed="64"/>
      </bottom>
      <diagonal/>
    </border>
    <border>
      <left style="thin">
        <color theme="1" tint="0.24994659260841701"/>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n">
        <color theme="1" tint="0.24994659260841701"/>
      </left>
      <right/>
      <top style="thin">
        <color theme="1" tint="0.24994659260841701"/>
      </top>
      <bottom style="hair">
        <color indexed="64"/>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right style="hair">
        <color indexed="64"/>
      </right>
      <top style="hair">
        <color indexed="64"/>
      </top>
      <bottom style="dotted">
        <color theme="0" tint="-0.24994659260841701"/>
      </bottom>
      <diagonal/>
    </border>
    <border>
      <left style="thin">
        <color theme="1" tint="0.24994659260841701"/>
      </left>
      <right/>
      <top style="dotted">
        <color theme="0" tint="-0.24994659260841701"/>
      </top>
      <bottom/>
      <diagonal/>
    </border>
    <border>
      <left/>
      <right/>
      <top style="dotted">
        <color theme="0" tint="-0.24994659260841701"/>
      </top>
      <bottom/>
      <diagonal/>
    </border>
    <border>
      <left/>
      <right style="hair">
        <color indexed="64"/>
      </right>
      <top style="dotted">
        <color theme="0" tint="-0.24994659260841701"/>
      </top>
      <bottom/>
      <diagonal/>
    </border>
    <border>
      <left style="hair">
        <color indexed="64"/>
      </left>
      <right/>
      <top style="hair">
        <color indexed="64"/>
      </top>
      <bottom style="thick">
        <color rgb="FFFF0000"/>
      </bottom>
      <diagonal/>
    </border>
    <border>
      <left/>
      <right style="hair">
        <color indexed="64"/>
      </right>
      <top style="hair">
        <color indexed="64"/>
      </top>
      <bottom style="thick">
        <color rgb="FFFF0000"/>
      </bottom>
      <diagonal/>
    </border>
    <border>
      <left/>
      <right style="thick">
        <color rgb="FFFF0000"/>
      </right>
      <top/>
      <bottom style="thin">
        <color theme="1" tint="0.24994659260841701"/>
      </bottom>
      <diagonal/>
    </border>
    <border>
      <left/>
      <right style="hair">
        <color theme="1" tint="0.24994659260841701"/>
      </right>
      <top style="hair">
        <color indexed="64"/>
      </top>
      <bottom style="hair">
        <color indexed="64"/>
      </bottom>
      <diagonal/>
    </border>
    <border>
      <left style="hair">
        <color theme="1" tint="0.24994659260841701"/>
      </left>
      <right/>
      <top style="hair">
        <color indexed="64"/>
      </top>
      <bottom style="hair">
        <color indexed="64"/>
      </bottom>
      <diagonal/>
    </border>
    <border>
      <left/>
      <right style="thin">
        <color theme="1" tint="0.24994659260841701"/>
      </right>
      <top style="hair">
        <color indexed="64"/>
      </top>
      <bottom style="hair">
        <color indexed="64"/>
      </bottom>
      <diagonal/>
    </border>
    <border>
      <left style="thick">
        <color rgb="FFFF0000"/>
      </left>
      <right/>
      <top style="hair">
        <color indexed="64"/>
      </top>
      <bottom style="thin">
        <color theme="1" tint="0.24994659260841701"/>
      </bottom>
      <diagonal/>
    </border>
    <border>
      <left/>
      <right/>
      <top style="hair">
        <color indexed="64"/>
      </top>
      <bottom style="thin">
        <color theme="1" tint="0.24994659260841701"/>
      </bottom>
      <diagonal/>
    </border>
    <border>
      <left/>
      <right style="hair">
        <color theme="1" tint="0.24994659260841701"/>
      </right>
      <top style="hair">
        <color indexed="64"/>
      </top>
      <bottom style="thin">
        <color theme="1" tint="0.24994659260841701"/>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style="hair">
        <color indexed="64"/>
      </right>
      <top style="hair">
        <color indexed="64"/>
      </top>
      <bottom style="thick">
        <color rgb="FFFF0000"/>
      </bottom>
      <diagonal/>
    </border>
    <border>
      <left style="hair">
        <color indexed="64"/>
      </left>
      <right style="thick">
        <color rgb="FFFF0000"/>
      </right>
      <top style="hair">
        <color indexed="64"/>
      </top>
      <bottom style="thick">
        <color rgb="FFFF0000"/>
      </bottom>
      <diagonal/>
    </border>
    <border>
      <left/>
      <right/>
      <top style="hair">
        <color theme="1" tint="0.24994659260841701"/>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thick">
        <color rgb="FFFF0000"/>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n">
        <color theme="1" tint="0.24994659260841701"/>
      </left>
      <right style="hair">
        <color indexed="64"/>
      </right>
      <top/>
      <bottom style="thick">
        <color rgb="FFFF0000"/>
      </bottom>
      <diagonal/>
    </border>
    <border>
      <left style="hair">
        <color indexed="64"/>
      </left>
      <right style="hair">
        <color theme="1" tint="0.24994659260841701"/>
      </right>
      <top/>
      <bottom style="thick">
        <color rgb="FFFF0000"/>
      </bottom>
      <diagonal/>
    </border>
    <border>
      <left style="hair">
        <color theme="1" tint="0.24994659260841701"/>
      </left>
      <right style="hair">
        <color theme="1" tint="0.24994659260841701"/>
      </right>
      <top/>
      <bottom style="hair">
        <color indexed="64"/>
      </bottom>
      <diagonal/>
    </border>
    <border>
      <left style="thin">
        <color theme="1" tint="0.24994659260841701"/>
      </left>
      <right/>
      <top style="hair">
        <color theme="1" tint="0.24994659260841701"/>
      </top>
      <bottom/>
      <diagonal/>
    </border>
    <border>
      <left/>
      <right style="hair">
        <color theme="1" tint="0.24994659260841701"/>
      </right>
      <top/>
      <bottom style="hair">
        <color theme="1" tint="0.24994659260841701"/>
      </bottom>
      <diagonal/>
    </border>
    <border>
      <left style="hair">
        <color theme="1" tint="0.24994659260841701"/>
      </left>
      <right/>
      <top style="hair">
        <color theme="1" tint="0.24994659260841701"/>
      </top>
      <bottom style="thin">
        <color theme="1" tint="0.24994659260841701"/>
      </bottom>
      <diagonal/>
    </border>
    <border>
      <left/>
      <right/>
      <top style="hair">
        <color theme="1" tint="0.24994659260841701"/>
      </top>
      <bottom style="thin">
        <color theme="1" tint="0.24994659260841701"/>
      </bottom>
      <diagonal/>
    </border>
    <border>
      <left/>
      <right style="hair">
        <color theme="1" tint="0.24994659260841701"/>
      </right>
      <top style="hair">
        <color theme="1" tint="0.24994659260841701"/>
      </top>
      <bottom style="thin">
        <color theme="1" tint="0.24994659260841701"/>
      </bottom>
      <diagonal/>
    </border>
    <border>
      <left style="hair">
        <color theme="1" tint="0.24994659260841701"/>
      </left>
      <right/>
      <top style="thin">
        <color theme="1" tint="0.24994659260841701"/>
      </top>
      <bottom style="hair">
        <color theme="1" tint="0.24994659260841701"/>
      </bottom>
      <diagonal/>
    </border>
    <border>
      <left/>
      <right/>
      <top style="thin">
        <color theme="1" tint="0.24994659260841701"/>
      </top>
      <bottom style="hair">
        <color theme="1" tint="0.24994659260841701"/>
      </bottom>
      <diagonal/>
    </border>
    <border>
      <left/>
      <right style="thin">
        <color theme="1" tint="0.24994659260841701"/>
      </right>
      <top style="thin">
        <color theme="1" tint="0.24994659260841701"/>
      </top>
      <bottom style="hair">
        <color theme="1" tint="0.24994659260841701"/>
      </bottom>
      <diagonal/>
    </border>
    <border>
      <left style="hair">
        <color theme="1" tint="0.24994659260841701"/>
      </left>
      <right style="hair">
        <color theme="1" tint="0.24994659260841701"/>
      </right>
      <top/>
      <bottom style="thick">
        <color rgb="FFFF0000"/>
      </bottom>
      <diagonal/>
    </border>
    <border>
      <left/>
      <right style="thin">
        <color theme="1" tint="0.24994659260841701"/>
      </right>
      <top/>
      <bottom style="hair">
        <color indexed="64"/>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style="thick">
        <color rgb="FFFF0000"/>
      </left>
      <right/>
      <top style="dotted">
        <color theme="0" tint="-0.24994659260841701"/>
      </top>
      <bottom style="hair">
        <color indexed="64"/>
      </bottom>
      <diagonal/>
    </border>
    <border>
      <left/>
      <right/>
      <top style="dotted">
        <color theme="0" tint="-0.24994659260841701"/>
      </top>
      <bottom style="thick">
        <color rgb="FFFF0000"/>
      </bottom>
      <diagonal/>
    </border>
    <border>
      <left style="hair">
        <color indexed="64"/>
      </left>
      <right/>
      <top style="thin">
        <color theme="1" tint="0.24994659260841701"/>
      </top>
      <bottom style="hair">
        <color indexed="64"/>
      </bottom>
      <diagonal/>
    </border>
    <border>
      <left/>
      <right style="thin">
        <color theme="1" tint="0.24994659260841701"/>
      </right>
      <top style="thin">
        <color theme="1" tint="0.24994659260841701"/>
      </top>
      <bottom style="hair">
        <color indexed="64"/>
      </bottom>
      <diagonal/>
    </border>
    <border>
      <left style="hair">
        <color indexed="64"/>
      </left>
      <right/>
      <top style="hair">
        <color indexed="64"/>
      </top>
      <bottom style="dotted">
        <color theme="0" tint="-0.24994659260841701"/>
      </bottom>
      <diagonal/>
    </border>
    <border>
      <left style="hair">
        <color indexed="64"/>
      </left>
      <right/>
      <top style="dotted">
        <color theme="0" tint="-0.24994659260841701"/>
      </top>
      <bottom style="thick">
        <color rgb="FFFF0000"/>
      </bottom>
      <diagonal/>
    </border>
    <border>
      <left/>
      <right style="hair">
        <color indexed="64"/>
      </right>
      <top style="dotted">
        <color theme="0" tint="-0.24994659260841701"/>
      </top>
      <bottom style="thick">
        <color rgb="FFFF0000"/>
      </bottom>
      <diagonal/>
    </border>
    <border>
      <left/>
      <right style="thin">
        <color theme="1" tint="0.24994659260841701"/>
      </right>
      <top style="hair">
        <color indexed="64"/>
      </top>
      <bottom style="thick">
        <color rgb="FFFF0000"/>
      </bottom>
      <diagonal/>
    </border>
    <border>
      <left/>
      <right/>
      <top/>
      <bottom style="thin">
        <color theme="0" tint="-0.249977111117893"/>
      </bottom>
      <diagonal/>
    </border>
    <border>
      <left style="thin">
        <color theme="0" tint="-0.249977111117893"/>
      </left>
      <right/>
      <top style="thin">
        <color theme="0" tint="-0.249977111117893"/>
      </top>
      <bottom style="hair">
        <color indexed="64"/>
      </bottom>
      <diagonal/>
    </border>
    <border>
      <left/>
      <right/>
      <top style="thin">
        <color theme="0" tint="-0.249977111117893"/>
      </top>
      <bottom style="hair">
        <color indexed="64"/>
      </bottom>
      <diagonal/>
    </border>
    <border>
      <left/>
      <right style="thin">
        <color theme="0" tint="-0.249977111117893"/>
      </right>
      <top style="thin">
        <color theme="0" tint="-0.249977111117893"/>
      </top>
      <bottom style="hair">
        <color indexed="64"/>
      </bottom>
      <diagonal/>
    </border>
    <border>
      <left style="thin">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thick">
        <color rgb="FFFF0000"/>
      </right>
      <top style="hair">
        <color indexed="64"/>
      </top>
      <bottom style="hair">
        <color theme="1" tint="0.24994659260841701"/>
      </bottom>
      <diagonal/>
    </border>
    <border>
      <left style="hair">
        <color indexed="64"/>
      </left>
      <right style="hair">
        <color indexed="64"/>
      </right>
      <top style="hair">
        <color indexed="64"/>
      </top>
      <bottom style="hair">
        <color indexed="64"/>
      </bottom>
      <diagonal/>
    </border>
    <border>
      <left style="thin">
        <color theme="1" tint="0.24994659260841701"/>
      </left>
      <right/>
      <top/>
      <bottom style="hair">
        <color indexed="64"/>
      </bottom>
      <diagonal/>
    </border>
    <border>
      <left/>
      <right style="thick">
        <color rgb="FFFF0000"/>
      </right>
      <top/>
      <bottom style="hair">
        <color indexed="64"/>
      </bottom>
      <diagonal/>
    </border>
    <border>
      <left style="thick">
        <color rgb="FFFF0000"/>
      </left>
      <right/>
      <top/>
      <bottom style="hair">
        <color indexed="64"/>
      </bottom>
      <diagonal/>
    </border>
    <border>
      <left/>
      <right style="hair">
        <color indexed="64"/>
      </right>
      <top/>
      <bottom style="hair">
        <color indexed="64"/>
      </bottom>
      <diagonal/>
    </border>
    <border>
      <left style="thin">
        <color theme="1" tint="0.24994659260841701"/>
      </left>
      <right/>
      <top style="hair">
        <color indexed="64"/>
      </top>
      <bottom/>
      <diagonal/>
    </border>
    <border>
      <left/>
      <right style="thick">
        <color rgb="FFFF0000"/>
      </right>
      <top style="hair">
        <color indexed="64"/>
      </top>
      <bottom/>
      <diagonal/>
    </border>
    <border>
      <left style="thick">
        <color rgb="FFFF0000"/>
      </left>
      <right/>
      <top style="hair">
        <color indexed="64"/>
      </top>
      <bottom/>
      <diagonal/>
    </border>
    <border>
      <left/>
      <right style="thick">
        <color rgb="FFFF0000"/>
      </right>
      <top style="hair">
        <color theme="1" tint="0.24994659260841701"/>
      </top>
      <bottom/>
      <diagonal/>
    </border>
    <border>
      <left style="thick">
        <color rgb="FFFF0000"/>
      </left>
      <right/>
      <top style="hair">
        <color theme="1" tint="0.24994659260841701"/>
      </top>
      <bottom style="thick">
        <color rgb="FFFF0000"/>
      </bottom>
      <diagonal/>
    </border>
    <border>
      <left/>
      <right/>
      <top style="hair">
        <color theme="1" tint="0.24994659260841701"/>
      </top>
      <bottom style="thick">
        <color rgb="FFFF0000"/>
      </bottom>
      <diagonal/>
    </border>
    <border>
      <left/>
      <right style="thick">
        <color rgb="FFFF0000"/>
      </right>
      <top style="hair">
        <color theme="1" tint="0.24994659260841701"/>
      </top>
      <bottom style="thick">
        <color rgb="FFFF0000"/>
      </bottom>
      <diagonal/>
    </border>
    <border>
      <left/>
      <right/>
      <top/>
      <bottom style="thin">
        <color indexed="64"/>
      </bottom>
      <diagonal/>
    </border>
    <border>
      <left style="hair">
        <color theme="1" tint="0.24994659260841701"/>
      </left>
      <right/>
      <top style="hair">
        <color indexed="64"/>
      </top>
      <bottom style="thin">
        <color theme="1" tint="0.24994659260841701"/>
      </bottom>
      <diagonal/>
    </border>
    <border>
      <left/>
      <right style="thin">
        <color theme="1" tint="0.24994659260841701"/>
      </right>
      <top style="hair">
        <color indexed="64"/>
      </top>
      <bottom style="thin">
        <color theme="1" tint="0.24994659260841701"/>
      </bottom>
      <diagonal/>
    </border>
    <border>
      <left/>
      <right style="hair">
        <color theme="1" tint="0.24994659260841701"/>
      </right>
      <top/>
      <bottom/>
      <diagonal/>
    </border>
    <border>
      <left style="hair">
        <color theme="1" tint="0.24994659260841701"/>
      </left>
      <right/>
      <top/>
      <bottom/>
      <diagonal/>
    </border>
    <border>
      <left style="thin">
        <color theme="1" tint="0.24994659260841701"/>
      </left>
      <right/>
      <top style="thin">
        <color theme="1" tint="0.24994659260841701"/>
      </top>
      <bottom style="hair">
        <color theme="1" tint="0.24994659260841701"/>
      </bottom>
      <diagonal/>
    </border>
    <border>
      <left/>
      <right style="hair">
        <color theme="1" tint="0.24994659260841701"/>
      </right>
      <top style="thin">
        <color theme="1" tint="0.24994659260841701"/>
      </top>
      <bottom style="hair">
        <color theme="1" tint="0.24994659260841701"/>
      </bottom>
      <diagonal/>
    </border>
    <border>
      <left/>
      <right style="hair">
        <color theme="1" tint="0.24994659260841701"/>
      </right>
      <top/>
      <bottom style="thin">
        <color theme="1" tint="0.24994659260841701"/>
      </bottom>
      <diagonal/>
    </border>
    <border>
      <left style="hair">
        <color theme="1" tint="0.24994659260841701"/>
      </left>
      <right/>
      <top/>
      <bottom style="thin">
        <color theme="1" tint="0.24994659260841701"/>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theme="1" tint="0.24994659260841701"/>
      </bottom>
      <diagonal/>
    </border>
    <border>
      <left style="thin">
        <color theme="1" tint="0.24994659260841701"/>
      </left>
      <right/>
      <top/>
      <bottom style="hair">
        <color theme="1" tint="0.24994659260841701"/>
      </bottom>
      <diagonal/>
    </border>
    <border>
      <left/>
      <right style="thin">
        <color theme="1" tint="0.24994659260841701"/>
      </right>
      <top style="hair">
        <color theme="1" tint="0.24994659260841701"/>
      </top>
      <bottom style="hair">
        <color theme="1" tint="0.24994659260841701"/>
      </bottom>
      <diagonal/>
    </border>
  </borders>
  <cellStyleXfs count="9">
    <xf numFmtId="0" fontId="0" fillId="0" borderId="0"/>
    <xf numFmtId="0" fontId="23" fillId="0" borderId="0" applyNumberFormat="0" applyFill="0" applyBorder="0" applyAlignment="0" applyProtection="0"/>
    <xf numFmtId="38" fontId="22" fillId="0" borderId="0" applyFont="0" applyFill="0" applyBorder="0" applyAlignment="0" applyProtection="0">
      <alignment vertical="center"/>
    </xf>
    <xf numFmtId="38" fontId="11" fillId="0" borderId="0" applyFont="0" applyFill="0" applyBorder="0" applyAlignment="0" applyProtection="0"/>
    <xf numFmtId="6" fontId="24" fillId="0" borderId="0" applyFont="0" applyFill="0" applyBorder="0" applyAlignment="0" applyProtection="0">
      <alignment vertical="center"/>
    </xf>
    <xf numFmtId="0" fontId="11" fillId="0" borderId="0"/>
    <xf numFmtId="0" fontId="25" fillId="0" borderId="0">
      <alignment vertical="center"/>
    </xf>
    <xf numFmtId="6" fontId="24" fillId="0" borderId="0" applyFont="0" applyFill="0" applyBorder="0" applyAlignment="0" applyProtection="0">
      <alignment vertical="center"/>
    </xf>
    <xf numFmtId="0" fontId="22" fillId="0" borderId="0">
      <alignment vertical="center"/>
    </xf>
  </cellStyleXfs>
  <cellXfs count="299">
    <xf numFmtId="0" fontId="0" fillId="0" borderId="0" xfId="0"/>
    <xf numFmtId="0" fontId="26" fillId="0" borderId="0" xfId="0" applyFont="1"/>
    <xf numFmtId="0" fontId="27" fillId="0" borderId="0" xfId="0" applyFont="1" applyAlignment="1">
      <alignment vertical="center"/>
    </xf>
    <xf numFmtId="0" fontId="6" fillId="0" borderId="0" xfId="0" applyFont="1" applyAlignment="1">
      <alignment vertical="center" wrapText="1"/>
    </xf>
    <xf numFmtId="0" fontId="0" fillId="0" borderId="0" xfId="0" applyAlignment="1">
      <alignment horizontal="center"/>
    </xf>
    <xf numFmtId="0" fontId="27" fillId="0" borderId="0" xfId="0" applyFont="1"/>
    <xf numFmtId="0" fontId="28" fillId="0" borderId="0" xfId="0" applyFont="1" applyAlignment="1">
      <alignment vertical="center" wrapText="1"/>
    </xf>
    <xf numFmtId="0" fontId="10" fillId="0" borderId="0" xfId="0" applyFont="1" applyAlignment="1">
      <alignment vertical="center" wrapText="1"/>
    </xf>
    <xf numFmtId="14" fontId="27" fillId="0" borderId="0" xfId="0" applyNumberFormat="1" applyFont="1" applyAlignment="1">
      <alignment horizontal="center" vertical="center"/>
    </xf>
    <xf numFmtId="0" fontId="29" fillId="0" borderId="0" xfId="0" applyFont="1" applyAlignment="1">
      <alignment vertical="center"/>
    </xf>
    <xf numFmtId="178" fontId="30" fillId="0" borderId="0" xfId="0" applyNumberFormat="1" applyFont="1" applyAlignment="1">
      <alignment horizontal="left" vertical="center"/>
    </xf>
    <xf numFmtId="0" fontId="26" fillId="0" borderId="0" xfId="0" applyFont="1" applyAlignment="1">
      <alignment vertical="center"/>
    </xf>
    <xf numFmtId="0" fontId="0" fillId="0" borderId="0" xfId="0" applyAlignment="1">
      <alignment vertical="center"/>
    </xf>
    <xf numFmtId="0" fontId="13" fillId="0" borderId="0" xfId="0" applyFont="1"/>
    <xf numFmtId="38" fontId="13" fillId="0" borderId="0" xfId="2" applyFont="1" applyAlignment="1"/>
    <xf numFmtId="0" fontId="31" fillId="0" borderId="0" xfId="0" applyFont="1"/>
    <xf numFmtId="0" fontId="1" fillId="0" borderId="0" xfId="0" applyFont="1"/>
    <xf numFmtId="0" fontId="4" fillId="0" borderId="1" xfId="0" applyFont="1" applyBorder="1" applyAlignment="1">
      <alignment vertical="center" wrapText="1"/>
    </xf>
    <xf numFmtId="0" fontId="32" fillId="0" borderId="0" xfId="0" applyFont="1" applyAlignment="1">
      <alignment horizontal="center" vertical="center" wrapText="1"/>
    </xf>
    <xf numFmtId="0" fontId="30" fillId="0" borderId="0" xfId="0" applyFont="1" applyAlignment="1">
      <alignment vertical="center" wrapText="1"/>
    </xf>
    <xf numFmtId="0" fontId="33" fillId="0" borderId="2" xfId="0" applyFont="1" applyBorder="1" applyAlignment="1">
      <alignment vertical="center" wrapText="1"/>
    </xf>
    <xf numFmtId="0" fontId="33" fillId="0" borderId="0" xfId="0" applyFont="1" applyAlignment="1">
      <alignment vertical="center" wrapText="1"/>
    </xf>
    <xf numFmtId="38" fontId="34" fillId="0" borderId="0" xfId="2" applyFont="1" applyBorder="1" applyAlignment="1" applyProtection="1">
      <alignment vertical="center" wrapText="1"/>
    </xf>
    <xf numFmtId="177" fontId="35" fillId="0" borderId="0" xfId="2" applyNumberFormat="1" applyFont="1" applyBorder="1" applyAlignment="1" applyProtection="1">
      <alignment vertical="center" wrapText="1"/>
    </xf>
    <xf numFmtId="179" fontId="36" fillId="0" borderId="0" xfId="2" applyNumberFormat="1" applyFont="1" applyBorder="1" applyAlignment="1" applyProtection="1">
      <alignment vertical="center" wrapText="1"/>
    </xf>
    <xf numFmtId="177" fontId="37" fillId="0" borderId="0" xfId="4" applyNumberFormat="1" applyFont="1" applyBorder="1" applyAlignment="1" applyProtection="1">
      <alignment vertical="center" shrinkToFit="1"/>
    </xf>
    <xf numFmtId="0" fontId="38" fillId="0" borderId="0" xfId="0" applyFont="1" applyAlignment="1">
      <alignment vertical="center" wrapText="1"/>
    </xf>
    <xf numFmtId="0" fontId="13" fillId="0" borderId="0" xfId="0" applyFont="1" applyAlignment="1">
      <alignment horizontal="center"/>
    </xf>
    <xf numFmtId="0" fontId="9" fillId="2" borderId="3" xfId="0" applyFont="1" applyFill="1" applyBorder="1" applyAlignment="1">
      <alignment horizontal="center"/>
    </xf>
    <xf numFmtId="38" fontId="9" fillId="2" borderId="3" xfId="2" applyFont="1" applyFill="1" applyBorder="1" applyAlignment="1">
      <alignment horizontal="center"/>
    </xf>
    <xf numFmtId="0" fontId="29" fillId="0" borderId="0" xfId="6" applyFont="1">
      <alignment vertical="center"/>
    </xf>
    <xf numFmtId="177" fontId="39" fillId="0" borderId="0" xfId="4" applyNumberFormat="1" applyFont="1" applyBorder="1" applyAlignment="1" applyProtection="1">
      <alignment vertical="center" shrinkToFit="1"/>
    </xf>
    <xf numFmtId="177" fontId="30" fillId="0" borderId="0" xfId="4" applyNumberFormat="1" applyFont="1" applyBorder="1" applyAlignment="1" applyProtection="1">
      <alignment vertical="center" shrinkToFit="1"/>
    </xf>
    <xf numFmtId="0" fontId="29" fillId="0" borderId="0" xfId="6" applyFont="1" applyAlignment="1">
      <alignment vertical="top"/>
    </xf>
    <xf numFmtId="0" fontId="29" fillId="0" borderId="0" xfId="6" applyFont="1" applyAlignment="1"/>
    <xf numFmtId="0" fontId="40" fillId="0" borderId="11" xfId="0" applyFont="1" applyBorder="1" applyAlignment="1">
      <alignment vertical="center"/>
    </xf>
    <xf numFmtId="0" fontId="40" fillId="0" borderId="12" xfId="0" applyFont="1" applyBorder="1" applyAlignment="1">
      <alignment vertical="center"/>
    </xf>
    <xf numFmtId="38" fontId="41" fillId="0" borderId="12" xfId="2" applyFont="1" applyFill="1" applyBorder="1" applyAlignment="1" applyProtection="1">
      <alignment vertical="center" wrapText="1"/>
    </xf>
    <xf numFmtId="177" fontId="41" fillId="0" borderId="12" xfId="2" applyNumberFormat="1" applyFont="1" applyFill="1" applyBorder="1" applyAlignment="1" applyProtection="1">
      <alignment vertical="center" wrapText="1"/>
    </xf>
    <xf numFmtId="179" fontId="41" fillId="0" borderId="12" xfId="2" applyNumberFormat="1" applyFont="1" applyFill="1" applyBorder="1" applyAlignment="1" applyProtection="1">
      <alignment vertical="center" wrapText="1"/>
    </xf>
    <xf numFmtId="177" fontId="28" fillId="0" borderId="12" xfId="4" applyNumberFormat="1" applyFont="1" applyFill="1" applyBorder="1" applyAlignment="1" applyProtection="1">
      <alignment vertical="center" shrinkToFit="1"/>
    </xf>
    <xf numFmtId="0" fontId="30" fillId="0" borderId="12" xfId="0" applyFont="1" applyBorder="1" applyAlignment="1">
      <alignment vertical="center"/>
    </xf>
    <xf numFmtId="0" fontId="30" fillId="0" borderId="13" xfId="0" applyFont="1" applyBorder="1" applyAlignment="1">
      <alignment vertical="center"/>
    </xf>
    <xf numFmtId="0" fontId="30" fillId="0" borderId="0" xfId="6" applyFont="1">
      <alignment vertical="center"/>
    </xf>
    <xf numFmtId="180" fontId="42" fillId="0" borderId="0" xfId="2" applyNumberFormat="1" applyFont="1" applyBorder="1" applyAlignment="1" applyProtection="1">
      <alignment horizontal="center" vertical="center" shrinkToFit="1"/>
    </xf>
    <xf numFmtId="38" fontId="15" fillId="0" borderId="0" xfId="0" applyNumberFormat="1" applyFont="1" applyAlignment="1">
      <alignment vertical="center" wrapText="1"/>
    </xf>
    <xf numFmtId="0" fontId="43" fillId="0" borderId="0" xfId="0" applyFont="1"/>
    <xf numFmtId="0" fontId="44" fillId="0" borderId="0" xfId="0" applyFont="1"/>
    <xf numFmtId="0" fontId="43" fillId="0" borderId="0" xfId="0" applyFont="1" applyAlignment="1">
      <alignment vertical="center" wrapText="1"/>
    </xf>
    <xf numFmtId="0" fontId="45" fillId="0" borderId="0" xfId="0" applyFont="1"/>
    <xf numFmtId="0" fontId="44" fillId="0" borderId="0" xfId="0" applyFont="1" applyAlignment="1">
      <alignment horizontal="center"/>
    </xf>
    <xf numFmtId="0" fontId="47" fillId="0" borderId="0" xfId="0" applyFont="1"/>
    <xf numFmtId="177" fontId="0" fillId="0" borderId="0" xfId="0" applyNumberFormat="1"/>
    <xf numFmtId="177" fontId="27" fillId="0" borderId="0" xfId="0" applyNumberFormat="1" applyFont="1"/>
    <xf numFmtId="177" fontId="39" fillId="0" borderId="0" xfId="0" applyNumberFormat="1" applyFont="1"/>
    <xf numFmtId="181" fontId="39" fillId="0" borderId="0" xfId="0" applyNumberFormat="1" applyFont="1"/>
    <xf numFmtId="181" fontId="27" fillId="0" borderId="0" xfId="0" applyNumberFormat="1" applyFont="1"/>
    <xf numFmtId="0" fontId="6" fillId="0" borderId="0" xfId="0" applyFont="1" applyAlignment="1">
      <alignment vertical="top" wrapText="1"/>
    </xf>
    <xf numFmtId="0" fontId="13" fillId="0" borderId="0" xfId="0" applyFont="1" applyAlignment="1">
      <alignment horizontal="center" vertical="center"/>
    </xf>
    <xf numFmtId="38" fontId="13" fillId="0" borderId="0" xfId="2" applyFont="1" applyFill="1" applyAlignment="1"/>
    <xf numFmtId="0" fontId="58" fillId="0" borderId="0" xfId="0" applyFont="1"/>
    <xf numFmtId="0" fontId="59" fillId="0" borderId="0" xfId="0" applyFont="1" applyAlignment="1">
      <alignment vertical="top"/>
    </xf>
    <xf numFmtId="0" fontId="26" fillId="0" borderId="93" xfId="0" applyFont="1" applyBorder="1"/>
    <xf numFmtId="14" fontId="59" fillId="0" borderId="0" xfId="0" applyNumberFormat="1" applyFont="1" applyAlignment="1">
      <alignment vertical="top"/>
    </xf>
    <xf numFmtId="0" fontId="30" fillId="0" borderId="0" xfId="0" applyFont="1" applyAlignment="1">
      <alignment wrapText="1"/>
    </xf>
    <xf numFmtId="0" fontId="46" fillId="0" borderId="14" xfId="0" applyFont="1" applyBorder="1" applyAlignment="1">
      <alignment vertical="top"/>
    </xf>
    <xf numFmtId="0" fontId="46" fillId="0" borderId="15" xfId="0" applyFont="1" applyBorder="1" applyAlignment="1">
      <alignment vertical="center"/>
    </xf>
    <xf numFmtId="0" fontId="46" fillId="0" borderId="16" xfId="0" applyFont="1" applyBorder="1" applyAlignment="1">
      <alignment vertical="top"/>
    </xf>
    <xf numFmtId="0" fontId="46" fillId="0" borderId="14" xfId="0" applyFont="1" applyBorder="1" applyAlignment="1">
      <alignment vertical="top" wrapText="1"/>
    </xf>
    <xf numFmtId="14" fontId="59" fillId="0" borderId="93" xfId="0" applyNumberFormat="1" applyFont="1" applyBorder="1" applyAlignment="1">
      <alignment horizontal="left" vertical="top"/>
    </xf>
    <xf numFmtId="0" fontId="60" fillId="0" borderId="10" xfId="0" applyFont="1" applyBorder="1" applyAlignment="1">
      <alignment horizontal="center" wrapText="1"/>
    </xf>
    <xf numFmtId="0" fontId="63" fillId="0" borderId="94" xfId="0" applyFont="1" applyBorder="1" applyAlignment="1" applyProtection="1">
      <alignment horizontal="center" vertical="center" shrinkToFit="1"/>
      <protection locked="0"/>
    </xf>
    <xf numFmtId="0" fontId="46" fillId="0" borderId="95" xfId="0" applyFont="1" applyBorder="1" applyAlignment="1" applyProtection="1">
      <alignment horizontal="center" vertical="center" shrinkToFit="1"/>
      <protection locked="0"/>
    </xf>
    <xf numFmtId="0" fontId="46" fillId="0" borderId="96" xfId="0" applyFont="1" applyBorder="1" applyAlignment="1" applyProtection="1">
      <alignment horizontal="center" vertical="center" shrinkToFit="1"/>
      <protection locked="0"/>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61" xfId="0" applyFont="1" applyFill="1" applyBorder="1" applyAlignment="1">
      <alignment horizontal="center" vertical="center" wrapText="1"/>
    </xf>
    <xf numFmtId="0" fontId="6" fillId="2" borderId="108" xfId="0" applyFont="1" applyFill="1" applyBorder="1" applyAlignment="1">
      <alignment horizontal="center" vertical="center" wrapText="1"/>
    </xf>
    <xf numFmtId="0" fontId="27" fillId="0" borderId="109" xfId="0" applyFont="1" applyBorder="1" applyAlignment="1" applyProtection="1">
      <alignment horizontal="left" vertical="center" wrapText="1"/>
      <protection locked="0"/>
    </xf>
    <xf numFmtId="0" fontId="27" fillId="0" borderId="110" xfId="0" applyFont="1" applyBorder="1" applyAlignment="1" applyProtection="1">
      <alignment horizontal="left" vertical="center" wrapText="1"/>
      <protection locked="0"/>
    </xf>
    <xf numFmtId="0" fontId="27" fillId="0" borderId="111" xfId="0" applyFont="1" applyBorder="1" applyAlignment="1" applyProtection="1">
      <alignment horizontal="left" vertical="center" wrapText="1"/>
      <protection locked="0"/>
    </xf>
    <xf numFmtId="0" fontId="6" fillId="2" borderId="10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02" xfId="0" applyFont="1" applyFill="1" applyBorder="1" applyAlignment="1">
      <alignment horizontal="center" vertical="center" wrapText="1"/>
    </xf>
    <xf numFmtId="0" fontId="29" fillId="0" borderId="7" xfId="0" applyFont="1" applyBorder="1" applyAlignment="1">
      <alignment horizontal="left" vertical="center" wrapText="1" indent="1"/>
    </xf>
    <xf numFmtId="0" fontId="29" fillId="0" borderId="8" xfId="0" applyFont="1" applyBorder="1" applyAlignment="1">
      <alignment horizontal="left" vertical="center" wrapText="1" indent="1"/>
    </xf>
    <xf numFmtId="0" fontId="29" fillId="0" borderId="9" xfId="0" applyFont="1" applyBorder="1" applyAlignment="1">
      <alignment horizontal="left" vertical="center" wrapText="1" indent="1"/>
    </xf>
    <xf numFmtId="0" fontId="27" fillId="0" borderId="85"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6" fillId="2" borderId="2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37" fillId="0" borderId="36"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27" fillId="0" borderId="82" xfId="0" applyFont="1" applyBorder="1" applyAlignment="1" applyProtection="1">
      <alignment horizontal="left" vertical="center" wrapText="1"/>
      <protection locked="0"/>
    </xf>
    <xf numFmtId="0" fontId="27" fillId="0" borderId="83" xfId="0" applyFont="1" applyBorder="1" applyAlignment="1" applyProtection="1">
      <alignment horizontal="left" vertical="center" wrapText="1"/>
      <protection locked="0"/>
    </xf>
    <xf numFmtId="0" fontId="27" fillId="0" borderId="84" xfId="0" applyFont="1" applyBorder="1" applyAlignment="1" applyProtection="1">
      <alignment horizontal="left" vertical="center" wrapText="1"/>
      <protection locked="0"/>
    </xf>
    <xf numFmtId="0" fontId="49" fillId="3" borderId="25" xfId="0" applyFont="1" applyFill="1" applyBorder="1" applyAlignment="1">
      <alignment vertical="center" wrapText="1"/>
    </xf>
    <xf numFmtId="0" fontId="49" fillId="3" borderId="26" xfId="0" applyFont="1" applyFill="1" applyBorder="1" applyAlignment="1">
      <alignment vertical="center" wrapText="1"/>
    </xf>
    <xf numFmtId="0" fontId="49" fillId="3" borderId="27" xfId="0" applyFont="1" applyFill="1" applyBorder="1" applyAlignment="1">
      <alignment vertical="center" wrapText="1"/>
    </xf>
    <xf numFmtId="0" fontId="5" fillId="2" borderId="97" xfId="0" applyFont="1" applyFill="1" applyBorder="1" applyAlignment="1">
      <alignment horizontal="center" vertical="center" wrapText="1"/>
    </xf>
    <xf numFmtId="0" fontId="5" fillId="2" borderId="98" xfId="0" applyFont="1" applyFill="1" applyBorder="1" applyAlignment="1">
      <alignment horizontal="center" vertical="center" wrapText="1"/>
    </xf>
    <xf numFmtId="0" fontId="5" fillId="2" borderId="99"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49" fontId="66" fillId="0" borderId="4" xfId="0" applyNumberFormat="1" applyFont="1" applyBorder="1" applyAlignment="1" applyProtection="1">
      <alignment horizontal="left" vertical="center" wrapText="1"/>
      <protection locked="0"/>
    </xf>
    <xf numFmtId="49" fontId="66" fillId="0" borderId="5" xfId="0" applyNumberFormat="1" applyFont="1" applyBorder="1" applyAlignment="1" applyProtection="1">
      <alignment horizontal="left" vertical="center" wrapText="1"/>
      <protection locked="0"/>
    </xf>
    <xf numFmtId="49" fontId="66" fillId="0" borderId="21" xfId="0" applyNumberFormat="1" applyFont="1" applyBorder="1" applyAlignment="1" applyProtection="1">
      <alignment horizontal="left" vertical="center" wrapText="1"/>
      <protection locked="0"/>
    </xf>
    <xf numFmtId="49" fontId="37" fillId="0" borderId="4" xfId="0" applyNumberFormat="1" applyFont="1" applyBorder="1" applyAlignment="1" applyProtection="1">
      <alignment horizontal="left" vertical="center" wrapText="1"/>
      <protection locked="0"/>
    </xf>
    <xf numFmtId="49" fontId="37" fillId="0" borderId="5" xfId="0" applyNumberFormat="1" applyFont="1" applyBorder="1" applyAlignment="1" applyProtection="1">
      <alignment horizontal="left" vertical="center" wrapText="1"/>
      <protection locked="0"/>
    </xf>
    <xf numFmtId="49" fontId="37" fillId="0" borderId="21" xfId="0" applyNumberFormat="1" applyFont="1" applyBorder="1" applyAlignment="1" applyProtection="1">
      <alignment horizontal="left" vertical="center" wrapText="1"/>
      <protection locked="0"/>
    </xf>
    <xf numFmtId="0" fontId="37" fillId="0" borderId="4" xfId="0" applyFont="1" applyBorder="1" applyAlignment="1" applyProtection="1">
      <alignment horizontal="left"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30" fillId="2" borderId="2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21" xfId="0" applyFont="1" applyFill="1" applyBorder="1" applyAlignment="1">
      <alignment horizontal="center" vertical="center" wrapText="1"/>
    </xf>
    <xf numFmtId="176" fontId="27" fillId="0" borderId="36" xfId="0" applyNumberFormat="1" applyFont="1" applyBorder="1" applyAlignment="1" applyProtection="1">
      <alignment horizontal="center" vertical="center" shrinkToFit="1"/>
      <protection locked="0"/>
    </xf>
    <xf numFmtId="176" fontId="27" fillId="0" borderId="5" xfId="0" applyNumberFormat="1" applyFont="1" applyBorder="1" applyAlignment="1" applyProtection="1">
      <alignment horizontal="center" vertical="center" shrinkToFit="1"/>
      <protection locked="0"/>
    </xf>
    <xf numFmtId="176" fontId="27" fillId="0" borderId="6" xfId="0" applyNumberFormat="1" applyFont="1" applyBorder="1" applyAlignment="1" applyProtection="1">
      <alignment horizontal="center" vertical="center" shrinkToFit="1"/>
      <protection locked="0"/>
    </xf>
    <xf numFmtId="0" fontId="27" fillId="0" borderId="103" xfId="0" applyFont="1" applyBorder="1" applyAlignment="1" applyProtection="1">
      <alignment horizontal="left" vertical="center" wrapText="1"/>
      <protection locked="0"/>
    </xf>
    <xf numFmtId="0" fontId="27" fillId="0" borderId="10" xfId="0" applyFont="1" applyBorder="1" applyAlignment="1" applyProtection="1">
      <alignment horizontal="left" vertical="center" wrapText="1"/>
      <protection locked="0"/>
    </xf>
    <xf numFmtId="0" fontId="27" fillId="0" borderId="104" xfId="0" applyFont="1" applyBorder="1" applyAlignment="1" applyProtection="1">
      <alignment horizontal="left" vertical="center" wrapText="1"/>
      <protection locked="0"/>
    </xf>
    <xf numFmtId="0" fontId="30" fillId="2" borderId="36" xfId="0" applyFont="1" applyFill="1" applyBorder="1" applyAlignment="1">
      <alignment horizontal="center" vertical="center" wrapText="1"/>
    </xf>
    <xf numFmtId="0" fontId="65" fillId="0" borderId="5" xfId="0" applyFont="1" applyBorder="1" applyAlignment="1" applyProtection="1">
      <alignment horizontal="center" vertical="center" wrapText="1"/>
      <protection locked="0"/>
    </xf>
    <xf numFmtId="0" fontId="65" fillId="0" borderId="6" xfId="0" applyFont="1" applyBorder="1" applyAlignment="1" applyProtection="1">
      <alignment horizontal="center" vertical="center" wrapText="1"/>
      <protection locked="0"/>
    </xf>
    <xf numFmtId="0" fontId="27" fillId="0" borderId="100" xfId="0" applyFont="1" applyBorder="1" applyAlignment="1" applyProtection="1">
      <alignment horizontal="center" vertical="center" wrapText="1"/>
      <protection locked="0"/>
    </xf>
    <xf numFmtId="0" fontId="65" fillId="0" borderId="100"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27" fillId="0" borderId="36" xfId="0" applyFont="1" applyBorder="1" applyAlignment="1" applyProtection="1">
      <alignment horizontal="left" vertical="center" wrapText="1"/>
      <protection locked="0"/>
    </xf>
    <xf numFmtId="0" fontId="27" fillId="0" borderId="5" xfId="0" applyFont="1" applyBorder="1" applyAlignment="1" applyProtection="1">
      <alignment horizontal="left" vertical="center" wrapText="1"/>
      <protection locked="0"/>
    </xf>
    <xf numFmtId="0" fontId="27" fillId="0" borderId="21" xfId="0" applyFont="1" applyBorder="1" applyAlignment="1" applyProtection="1">
      <alignment horizontal="left" vertical="center" wrapText="1"/>
      <protection locked="0"/>
    </xf>
    <xf numFmtId="178" fontId="25" fillId="0" borderId="11" xfId="0" applyNumberFormat="1" applyFont="1" applyBorder="1" applyAlignment="1" applyProtection="1">
      <alignment horizontal="center" vertical="center"/>
      <protection locked="0"/>
    </xf>
    <xf numFmtId="178" fontId="25" fillId="0" borderId="13" xfId="0" applyNumberFormat="1" applyFont="1" applyBorder="1" applyAlignment="1" applyProtection="1">
      <alignment horizontal="center" vertical="center"/>
      <protection locked="0"/>
    </xf>
    <xf numFmtId="0" fontId="48" fillId="3" borderId="28" xfId="0" applyFont="1" applyFill="1" applyBorder="1" applyAlignment="1">
      <alignment vertical="center"/>
    </xf>
    <xf numFmtId="0" fontId="48" fillId="3" borderId="0" xfId="0" applyFont="1" applyFill="1" applyAlignment="1">
      <alignment vertical="center"/>
    </xf>
    <xf numFmtId="0" fontId="48" fillId="3" borderId="29" xfId="0" applyFont="1" applyFill="1" applyBorder="1" applyAlignment="1">
      <alignment vertical="center"/>
    </xf>
    <xf numFmtId="0" fontId="48" fillId="3" borderId="30" xfId="0" applyFont="1" applyFill="1" applyBorder="1" applyAlignment="1">
      <alignment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13" fillId="0" borderId="22"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30" fillId="0" borderId="0" xfId="0" applyFont="1" applyAlignment="1">
      <alignment horizontal="left" wrapText="1"/>
    </xf>
    <xf numFmtId="0" fontId="29" fillId="0" borderId="112" xfId="0" applyFont="1" applyBorder="1" applyAlignment="1">
      <alignment horizontal="left" vertical="center" shrinkToFit="1"/>
    </xf>
    <xf numFmtId="0" fontId="64" fillId="0" borderId="0" xfId="0" applyFont="1" applyAlignment="1">
      <alignment horizontal="center" vertical="center" wrapText="1"/>
    </xf>
    <xf numFmtId="0" fontId="64" fillId="0" borderId="112" xfId="0" applyFont="1" applyBorder="1" applyAlignment="1">
      <alignment horizontal="center" vertical="center" wrapText="1"/>
    </xf>
    <xf numFmtId="0" fontId="46" fillId="0" borderId="0" xfId="0" applyFont="1" applyAlignment="1">
      <alignment horizontal="center" vertical="top"/>
    </xf>
    <xf numFmtId="38" fontId="35" fillId="0" borderId="59" xfId="2" applyFont="1" applyBorder="1" applyAlignment="1" applyProtection="1">
      <alignment horizontal="center" vertical="center" wrapText="1"/>
      <protection locked="0"/>
    </xf>
    <xf numFmtId="38" fontId="35" fillId="0" borderId="60" xfId="2" applyFont="1" applyBorder="1" applyAlignment="1" applyProtection="1">
      <alignment horizontal="center" vertical="center" wrapText="1"/>
      <protection locked="0"/>
    </xf>
    <xf numFmtId="0" fontId="38" fillId="3" borderId="25"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0" fillId="2" borderId="117" xfId="0" applyFont="1" applyFill="1" applyBorder="1" applyAlignment="1">
      <alignment horizontal="center" vertical="center" wrapText="1"/>
    </xf>
    <xf numFmtId="0" fontId="30" fillId="2" borderId="78" xfId="0" applyFont="1" applyFill="1" applyBorder="1" applyAlignment="1">
      <alignment horizontal="center" vertical="center" wrapText="1"/>
    </xf>
    <xf numFmtId="0" fontId="30" fillId="2" borderId="118" xfId="0" applyFont="1" applyFill="1" applyBorder="1" applyAlignment="1">
      <alignment horizontal="center" vertical="center" wrapText="1"/>
    </xf>
    <xf numFmtId="0" fontId="6" fillId="0" borderId="2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38" fontId="35" fillId="0" borderId="36" xfId="2" applyFont="1" applyBorder="1" applyAlignment="1" applyProtection="1">
      <alignment horizontal="center" vertical="center" wrapText="1"/>
      <protection locked="0"/>
    </xf>
    <xf numFmtId="38" fontId="35" fillId="0" borderId="21" xfId="2" applyFont="1" applyBorder="1" applyAlignment="1" applyProtection="1">
      <alignment horizontal="center" vertical="center" wrapText="1"/>
      <protection locked="0"/>
    </xf>
    <xf numFmtId="177" fontId="30" fillId="0" borderId="51" xfId="4" applyNumberFormat="1" applyFont="1" applyBorder="1" applyAlignment="1" applyProtection="1">
      <alignment horizontal="center" vertical="center" shrinkToFit="1"/>
    </xf>
    <xf numFmtId="177" fontId="30" fillId="0" borderId="5" xfId="4" applyNumberFormat="1" applyFont="1" applyBorder="1" applyAlignment="1" applyProtection="1">
      <alignment horizontal="center" vertical="center" shrinkToFit="1"/>
    </xf>
    <xf numFmtId="177" fontId="30" fillId="0" borderId="52" xfId="4" applyNumberFormat="1" applyFont="1" applyBorder="1" applyAlignment="1" applyProtection="1">
      <alignment horizontal="center" vertical="center" shrinkToFit="1"/>
    </xf>
    <xf numFmtId="177" fontId="30" fillId="2" borderId="51" xfId="4" applyNumberFormat="1" applyFont="1" applyFill="1" applyBorder="1" applyAlignment="1" applyProtection="1">
      <alignment horizontal="center" vertical="center" shrinkToFit="1"/>
    </xf>
    <xf numFmtId="177" fontId="30" fillId="2" borderId="5" xfId="4" applyNumberFormat="1" applyFont="1" applyFill="1" applyBorder="1" applyAlignment="1" applyProtection="1">
      <alignment horizontal="center" vertical="center" shrinkToFit="1"/>
    </xf>
    <xf numFmtId="177" fontId="30" fillId="2" borderId="52" xfId="4" applyNumberFormat="1" applyFont="1" applyFill="1" applyBorder="1" applyAlignment="1" applyProtection="1">
      <alignment horizontal="center" vertical="center" shrinkToFit="1"/>
    </xf>
    <xf numFmtId="177" fontId="6" fillId="0" borderId="64" xfId="4" applyNumberFormat="1" applyFont="1" applyBorder="1" applyAlignment="1" applyProtection="1">
      <alignment horizontal="center" vertical="center" shrinkToFit="1"/>
    </xf>
    <xf numFmtId="177" fontId="6" fillId="0" borderId="65" xfId="4" applyNumberFormat="1" applyFont="1" applyBorder="1" applyAlignment="1" applyProtection="1">
      <alignment horizontal="center" vertical="center" shrinkToFit="1"/>
    </xf>
    <xf numFmtId="177" fontId="6" fillId="0" borderId="66" xfId="4" applyNumberFormat="1" applyFont="1" applyBorder="1" applyAlignment="1" applyProtection="1">
      <alignment horizontal="center" vertical="center" shrinkToFit="1"/>
    </xf>
    <xf numFmtId="177" fontId="39" fillId="0" borderId="5" xfId="4" applyNumberFormat="1" applyFont="1" applyBorder="1" applyAlignment="1" applyProtection="1">
      <alignment vertical="center" shrinkToFit="1"/>
    </xf>
    <xf numFmtId="177" fontId="39" fillId="0" borderId="50" xfId="4" applyNumberFormat="1" applyFont="1" applyBorder="1" applyAlignment="1" applyProtection="1">
      <alignment vertical="center" shrinkToFit="1"/>
    </xf>
    <xf numFmtId="38" fontId="35" fillId="2" borderId="36" xfId="2" applyFont="1" applyFill="1" applyBorder="1" applyAlignment="1" applyProtection="1">
      <alignment horizontal="center" vertical="center" wrapText="1"/>
      <protection locked="0"/>
    </xf>
    <xf numFmtId="38" fontId="35" fillId="2" borderId="21" xfId="2" applyFont="1" applyFill="1" applyBorder="1" applyAlignment="1" applyProtection="1">
      <alignment horizontal="center" vertical="center" wrapText="1"/>
      <protection locked="0"/>
    </xf>
    <xf numFmtId="177" fontId="39" fillId="2" borderId="5" xfId="4" applyNumberFormat="1" applyFont="1" applyFill="1" applyBorder="1" applyAlignment="1" applyProtection="1">
      <alignment vertical="center" shrinkToFit="1"/>
    </xf>
    <xf numFmtId="177" fontId="39" fillId="2" borderId="50" xfId="4" applyNumberFormat="1" applyFont="1" applyFill="1" applyBorder="1" applyAlignment="1" applyProtection="1">
      <alignment vertical="center" shrinkToFit="1"/>
    </xf>
    <xf numFmtId="177" fontId="39" fillId="0" borderId="53" xfId="4" applyNumberFormat="1" applyFont="1" applyBorder="1" applyAlignment="1" applyProtection="1">
      <alignment vertical="center" shrinkToFit="1"/>
    </xf>
    <xf numFmtId="177" fontId="39" fillId="0" borderId="54" xfId="4" applyNumberFormat="1" applyFont="1" applyBorder="1" applyAlignment="1" applyProtection="1">
      <alignment vertical="center" shrinkToFit="1"/>
    </xf>
    <xf numFmtId="177" fontId="39" fillId="0" borderId="55" xfId="4" applyNumberFormat="1" applyFont="1" applyBorder="1" applyAlignment="1" applyProtection="1">
      <alignment vertical="center" shrinkToFit="1"/>
    </xf>
    <xf numFmtId="0" fontId="30" fillId="0" borderId="56" xfId="6"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58" xfId="0" applyBorder="1" applyAlignment="1" applyProtection="1">
      <alignment vertical="center" shrinkToFit="1"/>
      <protection locked="0"/>
    </xf>
    <xf numFmtId="177" fontId="30" fillId="0" borderId="113" xfId="4" applyNumberFormat="1" applyFont="1" applyBorder="1" applyAlignment="1" applyProtection="1">
      <alignment horizontal="center" vertical="center" shrinkToFit="1"/>
    </xf>
    <xf numFmtId="177" fontId="30" fillId="0" borderId="54" xfId="4" applyNumberFormat="1" applyFont="1" applyBorder="1" applyAlignment="1" applyProtection="1">
      <alignment horizontal="center" vertical="center" shrinkToFit="1"/>
    </xf>
    <xf numFmtId="177" fontId="30" fillId="0" borderId="114" xfId="4" applyNumberFormat="1" applyFont="1" applyBorder="1" applyAlignment="1" applyProtection="1">
      <alignment horizontal="center" vertical="center" shrinkToFit="1"/>
    </xf>
    <xf numFmtId="177" fontId="6" fillId="2" borderId="64" xfId="4" applyNumberFormat="1" applyFont="1" applyFill="1" applyBorder="1" applyAlignment="1" applyProtection="1">
      <alignment horizontal="center" vertical="center" shrinkToFit="1"/>
    </xf>
    <xf numFmtId="177" fontId="6" fillId="2" borderId="65" xfId="4" applyNumberFormat="1" applyFont="1" applyFill="1" applyBorder="1" applyAlignment="1" applyProtection="1">
      <alignment horizontal="center" vertical="center" shrinkToFit="1"/>
    </xf>
    <xf numFmtId="177" fontId="6" fillId="2" borderId="66" xfId="4" applyNumberFormat="1" applyFont="1" applyFill="1" applyBorder="1" applyAlignment="1" applyProtection="1">
      <alignment horizontal="center" vertical="center" shrinkToFit="1"/>
    </xf>
    <xf numFmtId="0" fontId="30" fillId="2" borderId="36" xfId="6" applyFont="1"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21" xfId="0" applyFill="1" applyBorder="1" applyAlignment="1" applyProtection="1">
      <alignment vertical="center" shrinkToFit="1"/>
      <protection locked="0"/>
    </xf>
    <xf numFmtId="0" fontId="51" fillId="0" borderId="0" xfId="6" applyFont="1" applyAlignment="1">
      <alignment horizontal="right" vertical="center" shrinkToFit="1"/>
    </xf>
    <xf numFmtId="6" fontId="6" fillId="0" borderId="74" xfId="4" applyFont="1" applyFill="1" applyBorder="1" applyAlignment="1" applyProtection="1">
      <alignment horizontal="center" vertical="center" shrinkToFit="1"/>
    </xf>
    <xf numFmtId="6" fontId="6" fillId="0" borderId="75" xfId="4" applyFont="1" applyFill="1" applyBorder="1" applyAlignment="1" applyProtection="1">
      <alignment horizontal="center" vertical="center" shrinkToFit="1"/>
    </xf>
    <xf numFmtId="6" fontId="6" fillId="0" borderId="76" xfId="4" applyFont="1" applyFill="1" applyBorder="1" applyAlignment="1" applyProtection="1">
      <alignment horizontal="center" vertical="center" shrinkToFit="1"/>
    </xf>
    <xf numFmtId="6" fontId="27" fillId="0" borderId="77" xfId="0" applyNumberFormat="1" applyFont="1" applyBorder="1" applyAlignment="1">
      <alignment horizontal="center" vertical="center"/>
    </xf>
    <xf numFmtId="6" fontId="27" fillId="0" borderId="78" xfId="0" applyNumberFormat="1" applyFont="1" applyBorder="1" applyAlignment="1">
      <alignment horizontal="center" vertical="center"/>
    </xf>
    <xf numFmtId="6" fontId="27" fillId="0" borderId="79" xfId="0" applyNumberFormat="1" applyFont="1" applyBorder="1" applyAlignment="1">
      <alignment horizontal="center" vertical="center"/>
    </xf>
    <xf numFmtId="0" fontId="30" fillId="0" borderId="36" xfId="6"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30" fillId="2" borderId="79" xfId="0" applyFont="1" applyFill="1" applyBorder="1" applyAlignment="1">
      <alignment horizontal="center" vertical="center" wrapText="1"/>
    </xf>
    <xf numFmtId="38" fontId="13" fillId="0" borderId="121" xfId="0" applyNumberFormat="1" applyFont="1" applyBorder="1" applyAlignment="1">
      <alignment horizontal="center" vertical="center"/>
    </xf>
    <xf numFmtId="0" fontId="13" fillId="0" borderId="121" xfId="0" applyFont="1" applyBorder="1" applyAlignment="1">
      <alignment horizontal="center" vertical="center"/>
    </xf>
    <xf numFmtId="0" fontId="13" fillId="0" borderId="3" xfId="0" applyFont="1" applyBorder="1" applyAlignment="1">
      <alignment horizontal="center" vertical="center"/>
    </xf>
    <xf numFmtId="0" fontId="75" fillId="2" borderId="122" xfId="0" applyFont="1" applyFill="1" applyBorder="1" applyAlignment="1">
      <alignment horizontal="center" vertical="center" wrapText="1"/>
    </xf>
    <xf numFmtId="0" fontId="75" fillId="2" borderId="0" xfId="0" applyFont="1" applyFill="1" applyAlignment="1">
      <alignment horizontal="center" vertical="center" wrapText="1"/>
    </xf>
    <xf numFmtId="0" fontId="75" fillId="2" borderId="115" xfId="0" applyFont="1" applyFill="1" applyBorder="1" applyAlignment="1">
      <alignment horizontal="center" vertical="center" wrapText="1"/>
    </xf>
    <xf numFmtId="0" fontId="75" fillId="2" borderId="123" xfId="0" applyFont="1" applyFill="1" applyBorder="1" applyAlignment="1">
      <alignment horizontal="center" vertical="center" wrapText="1"/>
    </xf>
    <xf numFmtId="0" fontId="75" fillId="2" borderId="18" xfId="0" applyFont="1" applyFill="1" applyBorder="1" applyAlignment="1">
      <alignment horizontal="center" vertical="center" wrapText="1"/>
    </xf>
    <xf numFmtId="0" fontId="75" fillId="2" borderId="119"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27" fillId="0" borderId="90" xfId="0" applyFont="1" applyBorder="1" applyAlignment="1" applyProtection="1">
      <alignment horizontal="left" vertical="center" wrapText="1"/>
      <protection locked="0"/>
    </xf>
    <xf numFmtId="0" fontId="27" fillId="0" borderId="86" xfId="0" applyFont="1" applyBorder="1" applyAlignment="1" applyProtection="1">
      <alignment horizontal="left" vertical="center" wrapText="1"/>
      <protection locked="0"/>
    </xf>
    <xf numFmtId="0" fontId="27" fillId="0" borderId="91" xfId="0" applyFont="1" applyBorder="1" applyAlignment="1" applyProtection="1">
      <alignment horizontal="left" vertical="center" wrapText="1"/>
      <protection locked="0"/>
    </xf>
    <xf numFmtId="0" fontId="30" fillId="2" borderId="47" xfId="0" applyFont="1" applyFill="1" applyBorder="1" applyAlignment="1">
      <alignment horizontal="center" vertical="center" wrapText="1"/>
    </xf>
    <xf numFmtId="0" fontId="30" fillId="2" borderId="48" xfId="0" applyFont="1" applyFill="1" applyBorder="1" applyAlignment="1">
      <alignment horizontal="center" vertical="center" wrapText="1"/>
    </xf>
    <xf numFmtId="49" fontId="52" fillId="0" borderId="47" xfId="1" applyNumberFormat="1" applyFont="1" applyBorder="1" applyAlignment="1" applyProtection="1">
      <alignment vertical="center" wrapText="1"/>
      <protection locked="0"/>
    </xf>
    <xf numFmtId="49" fontId="53" fillId="0" borderId="57" xfId="0" applyNumberFormat="1" applyFont="1" applyBorder="1" applyAlignment="1" applyProtection="1">
      <alignment vertical="center" wrapText="1"/>
      <protection locked="0"/>
    </xf>
    <xf numFmtId="49" fontId="53" fillId="0" borderId="92" xfId="0" applyNumberFormat="1" applyFont="1" applyBorder="1" applyAlignment="1" applyProtection="1">
      <alignment vertical="center" wrapText="1"/>
      <protection locked="0"/>
    </xf>
    <xf numFmtId="0" fontId="48" fillId="3" borderId="17" xfId="6" applyFont="1" applyFill="1" applyBorder="1">
      <alignment vertical="center"/>
    </xf>
    <xf numFmtId="0" fontId="48" fillId="3" borderId="18" xfId="6" applyFont="1" applyFill="1" applyBorder="1">
      <alignment vertical="center"/>
    </xf>
    <xf numFmtId="0" fontId="48" fillId="3" borderId="49" xfId="6" applyFont="1" applyFill="1" applyBorder="1">
      <alignment vertical="center"/>
    </xf>
    <xf numFmtId="0" fontId="8" fillId="3" borderId="28" xfId="0" applyFont="1" applyFill="1" applyBorder="1" applyAlignment="1">
      <alignment vertical="center" wrapText="1"/>
    </xf>
    <xf numFmtId="0" fontId="8" fillId="3" borderId="0" xfId="0" applyFont="1" applyFill="1" applyAlignment="1">
      <alignment vertical="center" wrapText="1"/>
    </xf>
    <xf numFmtId="0" fontId="8" fillId="3" borderId="29" xfId="0" applyFont="1" applyFill="1" applyBorder="1" applyAlignment="1">
      <alignment vertical="center" wrapText="1"/>
    </xf>
    <xf numFmtId="0" fontId="30" fillId="2" borderId="80"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70"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0" fillId="2" borderId="5" xfId="6" applyFont="1" applyFill="1" applyBorder="1" applyAlignment="1" applyProtection="1">
      <alignment vertical="center" shrinkToFit="1"/>
      <protection locked="0"/>
    </xf>
    <xf numFmtId="0" fontId="30" fillId="2" borderId="21" xfId="6" applyFont="1" applyFill="1" applyBorder="1" applyAlignment="1" applyProtection="1">
      <alignment vertical="center" shrinkToFit="1"/>
      <protection locked="0"/>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27" fillId="0" borderId="87" xfId="0" applyFont="1" applyBorder="1" applyAlignment="1" applyProtection="1">
      <alignment horizontal="left" vertical="center" wrapText="1"/>
      <protection locked="0"/>
    </xf>
    <xf numFmtId="0" fontId="27" fillId="0" borderId="41" xfId="0" applyFont="1" applyBorder="1" applyAlignment="1" applyProtection="1">
      <alignment horizontal="left" vertical="center" wrapText="1"/>
      <protection locked="0"/>
    </xf>
    <xf numFmtId="0" fontId="27" fillId="0" borderId="88" xfId="0" applyFont="1" applyBorder="1" applyAlignment="1" applyProtection="1">
      <alignment horizontal="left" vertical="center" wrapText="1"/>
      <protection locked="0"/>
    </xf>
    <xf numFmtId="0" fontId="6" fillId="2" borderId="6" xfId="0" applyFont="1" applyFill="1" applyBorder="1" applyAlignment="1">
      <alignment horizontal="center" vertical="center" wrapText="1"/>
    </xf>
    <xf numFmtId="0" fontId="27" fillId="0" borderId="4" xfId="0" applyFont="1" applyBorder="1" applyAlignment="1" applyProtection="1">
      <alignment horizontal="left" vertical="center" wrapText="1"/>
      <protection locked="0"/>
    </xf>
    <xf numFmtId="0" fontId="27" fillId="0" borderId="52" xfId="0" applyFont="1" applyBorder="1" applyAlignment="1" applyProtection="1">
      <alignment horizontal="left" vertical="center" wrapText="1"/>
      <protection locked="0"/>
    </xf>
    <xf numFmtId="0" fontId="6" fillId="2" borderId="10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06" xfId="0" applyFont="1" applyFill="1" applyBorder="1" applyAlignment="1">
      <alignment horizontal="center" vertical="center" wrapText="1"/>
    </xf>
    <xf numFmtId="0" fontId="27" fillId="0" borderId="107"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7" fillId="0" borderId="106" xfId="0" applyFont="1" applyBorder="1" applyAlignment="1" applyProtection="1">
      <alignment horizontal="left" vertical="center" wrapText="1"/>
      <protection locked="0"/>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27" fillId="0" borderId="89" xfId="0" applyFont="1" applyBorder="1" applyAlignment="1" applyProtection="1">
      <alignment horizontal="left" vertical="center" wrapText="1"/>
      <protection locked="0"/>
    </xf>
    <xf numFmtId="0" fontId="27" fillId="0" borderId="35" xfId="0" applyFont="1" applyBorder="1" applyAlignment="1" applyProtection="1">
      <alignment horizontal="left" vertical="center" wrapText="1"/>
      <protection locked="0"/>
    </xf>
    <xf numFmtId="0" fontId="27" fillId="0" borderId="43" xfId="0" applyFont="1" applyBorder="1" applyAlignment="1" applyProtection="1">
      <alignment horizontal="left" vertical="center" wrapText="1"/>
      <protection locked="0"/>
    </xf>
    <xf numFmtId="49" fontId="37" fillId="0" borderId="4" xfId="0" applyNumberFormat="1" applyFont="1" applyBorder="1" applyAlignment="1" applyProtection="1">
      <alignment vertical="center" wrapText="1"/>
      <protection locked="0"/>
    </xf>
    <xf numFmtId="49" fontId="37" fillId="0" borderId="5" xfId="0" applyNumberFormat="1" applyFont="1" applyBorder="1" applyAlignment="1" applyProtection="1">
      <alignment vertical="center" wrapText="1"/>
      <protection locked="0"/>
    </xf>
    <xf numFmtId="49" fontId="37" fillId="0" borderId="52" xfId="0" applyNumberFormat="1" applyFont="1" applyBorder="1" applyAlignment="1" applyProtection="1">
      <alignment vertical="center" wrapText="1"/>
      <protection locked="0"/>
    </xf>
    <xf numFmtId="0" fontId="48" fillId="3" borderId="17" xfId="0" applyFont="1" applyFill="1" applyBorder="1" applyAlignment="1">
      <alignment vertical="center" wrapText="1"/>
    </xf>
    <xf numFmtId="0" fontId="48" fillId="3" borderId="18" xfId="0" applyFont="1" applyFill="1" applyBorder="1" applyAlignment="1">
      <alignment vertical="center" wrapText="1"/>
    </xf>
    <xf numFmtId="0" fontId="48" fillId="3" borderId="19" xfId="0" applyFont="1" applyFill="1" applyBorder="1" applyAlignment="1">
      <alignment vertical="center" wrapText="1"/>
    </xf>
    <xf numFmtId="0" fontId="30" fillId="2" borderId="10" xfId="0" applyFont="1" applyFill="1" applyBorder="1" applyAlignment="1">
      <alignment horizontal="center" vertical="center" wrapText="1"/>
    </xf>
    <xf numFmtId="0" fontId="30" fillId="2" borderId="81"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73" xfId="0" applyFont="1" applyFill="1" applyBorder="1" applyAlignment="1">
      <alignment horizontal="center" vertical="center" wrapText="1"/>
    </xf>
    <xf numFmtId="0" fontId="30" fillId="2" borderId="124" xfId="0" applyFont="1" applyFill="1" applyBorder="1" applyAlignment="1">
      <alignment horizontal="center" vertical="center" wrapText="1"/>
    </xf>
    <xf numFmtId="6" fontId="76" fillId="0" borderId="116" xfId="4" applyFont="1" applyFill="1" applyBorder="1" applyAlignment="1" applyProtection="1">
      <alignment horizontal="center" vertical="center" shrinkToFit="1"/>
    </xf>
    <xf numFmtId="6" fontId="76" fillId="0" borderId="0" xfId="4" applyFont="1" applyFill="1" applyBorder="1" applyAlignment="1" applyProtection="1">
      <alignment horizontal="center" vertical="center" shrinkToFit="1"/>
    </xf>
    <xf numFmtId="6" fontId="76" fillId="0" borderId="29" xfId="4" applyFont="1" applyFill="1" applyBorder="1" applyAlignment="1" applyProtection="1">
      <alignment horizontal="center" vertical="center" shrinkToFit="1"/>
    </xf>
    <xf numFmtId="6" fontId="76" fillId="0" borderId="120" xfId="4" applyFont="1" applyFill="1" applyBorder="1" applyAlignment="1" applyProtection="1">
      <alignment horizontal="center" vertical="center" shrinkToFit="1"/>
    </xf>
    <xf numFmtId="6" fontId="76" fillId="0" borderId="18" xfId="4" applyFont="1" applyFill="1" applyBorder="1" applyAlignment="1" applyProtection="1">
      <alignment horizontal="center" vertical="center" shrinkToFit="1"/>
    </xf>
    <xf numFmtId="6" fontId="76" fillId="0" borderId="19" xfId="4" applyFont="1" applyFill="1" applyBorder="1" applyAlignment="1" applyProtection="1">
      <alignment horizontal="center" vertical="center" shrinkToFit="1"/>
    </xf>
    <xf numFmtId="6" fontId="13" fillId="0" borderId="64" xfId="4" applyFont="1" applyFill="1" applyBorder="1" applyAlignment="1" applyProtection="1">
      <alignment horizontal="center" vertical="center" shrinkToFit="1"/>
    </xf>
    <xf numFmtId="6" fontId="13" fillId="0" borderId="65" xfId="4" applyFont="1" applyFill="1" applyBorder="1" applyAlignment="1" applyProtection="1">
      <alignment horizontal="center" vertical="center" shrinkToFit="1"/>
    </xf>
    <xf numFmtId="6" fontId="13" fillId="0" borderId="125" xfId="4" applyFont="1" applyFill="1" applyBorder="1" applyAlignment="1" applyProtection="1">
      <alignment horizontal="center" vertical="center" shrinkToFit="1"/>
    </xf>
    <xf numFmtId="0" fontId="50" fillId="0" borderId="14" xfId="0" applyFont="1" applyBorder="1" applyAlignment="1">
      <alignment horizontal="center" vertical="center"/>
    </xf>
    <xf numFmtId="0" fontId="50" fillId="0" borderId="16" xfId="0" applyFont="1" applyBorder="1" applyAlignment="1">
      <alignment horizontal="center" vertical="center"/>
    </xf>
    <xf numFmtId="0" fontId="71" fillId="0" borderId="15" xfId="0" applyFont="1" applyBorder="1" applyAlignment="1" applyProtection="1">
      <alignment horizontal="left" vertical="center"/>
      <protection locked="0"/>
    </xf>
    <xf numFmtId="0" fontId="71" fillId="0" borderId="16" xfId="0" applyFont="1" applyBorder="1" applyAlignment="1" applyProtection="1">
      <alignment horizontal="left" vertical="center"/>
      <protection locked="0"/>
    </xf>
    <xf numFmtId="0" fontId="72" fillId="0" borderId="0" xfId="0" applyFont="1" applyAlignment="1">
      <alignment horizontal="center" vertical="center" wrapText="1"/>
    </xf>
    <xf numFmtId="0" fontId="46" fillId="0" borderId="15" xfId="0" applyFont="1" applyBorder="1" applyAlignment="1">
      <alignment horizontal="center" vertical="center"/>
    </xf>
    <xf numFmtId="0" fontId="46" fillId="0" borderId="16" xfId="0" applyFont="1" applyBorder="1" applyAlignment="1">
      <alignment horizontal="center" vertical="center"/>
    </xf>
    <xf numFmtId="0" fontId="30" fillId="0" borderId="5" xfId="6" applyFont="1" applyBorder="1" applyAlignment="1" applyProtection="1">
      <alignment vertical="center" shrinkToFit="1"/>
      <protection locked="0"/>
    </xf>
    <xf numFmtId="0" fontId="30" fillId="0" borderId="21" xfId="6" applyFont="1" applyBorder="1" applyAlignment="1" applyProtection="1">
      <alignment vertical="center" shrinkToFit="1"/>
      <protection locked="0"/>
    </xf>
    <xf numFmtId="38" fontId="35" fillId="0" borderId="67" xfId="2" applyFont="1" applyBorder="1" applyAlignment="1" applyProtection="1">
      <alignment horizontal="center" vertical="center" wrapText="1"/>
      <protection locked="0"/>
    </xf>
    <xf numFmtId="38" fontId="35" fillId="0" borderId="68" xfId="2" applyFont="1" applyBorder="1" applyAlignment="1" applyProtection="1">
      <alignment horizontal="center" vertical="center" wrapText="1"/>
      <protection locked="0"/>
    </xf>
  </cellXfs>
  <cellStyles count="9">
    <cellStyle name="ハイパーリンク" xfId="1" builtinId="8"/>
    <cellStyle name="桁区切り" xfId="2" builtinId="6"/>
    <cellStyle name="桁区切り 2" xfId="3" xr:uid="{00000000-0005-0000-0000-000002000000}"/>
    <cellStyle name="通貨" xfId="4" builtinId="7"/>
    <cellStyle name="通貨 2" xfId="7" xr:uid="{C1509024-AD72-4D0E-A765-ACB673B59281}"/>
    <cellStyle name="標準" xfId="0" builtinId="0"/>
    <cellStyle name="標準 2" xfId="5" xr:uid="{00000000-0005-0000-0000-000005000000}"/>
    <cellStyle name="標準 2 2" xfId="8" xr:uid="{577FF754-A96C-45AF-99BD-212BDA25A150}"/>
    <cellStyle name="標準 3" xfId="6" xr:uid="{00000000-0005-0000-0000-000006000000}"/>
  </cellStyles>
  <dxfs count="10">
    <dxf>
      <font>
        <color theme="0"/>
      </font>
    </dxf>
    <dxf>
      <font>
        <color theme="0"/>
      </font>
    </dxf>
    <dxf>
      <font>
        <color rgb="FFFF0000"/>
      </font>
    </dxf>
    <dxf>
      <fill>
        <patternFill>
          <bgColor rgb="FFFFFFCC"/>
        </patternFill>
      </fill>
    </dxf>
    <dxf>
      <font>
        <color theme="0"/>
      </font>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m/jp/ja/test-takers/voucher-store/apply.html" TargetMode="External"/><Relationship Id="rId2" Type="http://schemas.openxmlformats.org/officeDocument/2006/relationships/image" Target="../media/image1.png"/><Relationship Id="rId1" Type="http://schemas.openxmlformats.org/officeDocument/2006/relationships/hyperlink" Target="https://www.pearsonvue.com/jp/ja/legal/privacy-and-cookies-policy.html" TargetMode="External"/><Relationship Id="rId4" Type="http://schemas.openxmlformats.org/officeDocument/2006/relationships/hyperlink" Target="https://www.pearsonvue.com/jp/ja/test-takers/voucher-store.html" TargetMode="External"/></Relationships>
</file>

<file path=xl/drawings/drawing1.xml><?xml version="1.0" encoding="utf-8"?>
<xdr:wsDr xmlns:xdr="http://schemas.openxmlformats.org/drawingml/2006/spreadsheetDrawing" xmlns:a="http://schemas.openxmlformats.org/drawingml/2006/main">
  <xdr:twoCellAnchor>
    <xdr:from>
      <xdr:col>8</xdr:col>
      <xdr:colOff>86819</xdr:colOff>
      <xdr:row>4</xdr:row>
      <xdr:rowOff>17856</xdr:rowOff>
    </xdr:from>
    <xdr:to>
      <xdr:col>13</xdr:col>
      <xdr:colOff>66261</xdr:colOff>
      <xdr:row>4</xdr:row>
      <xdr:rowOff>157370</xdr:rowOff>
    </xdr:to>
    <xdr:sp macro="" textlink="">
      <xdr:nvSpPr>
        <xdr:cNvPr id="75" name="正方形/長方形 74">
          <a:hlinkClick xmlns:r="http://schemas.openxmlformats.org/officeDocument/2006/relationships" r:id="rId1"/>
          <a:extLst>
            <a:ext uri="{FF2B5EF4-FFF2-40B4-BE49-F238E27FC236}">
              <a16:creationId xmlns:a16="http://schemas.microsoft.com/office/drawing/2014/main" id="{00000000-0008-0000-0000-00004B000000}"/>
            </a:ext>
          </a:extLst>
        </xdr:cNvPr>
        <xdr:cNvSpPr/>
      </xdr:nvSpPr>
      <xdr:spPr>
        <a:xfrm>
          <a:off x="2140906" y="1218834"/>
          <a:ext cx="1263246" cy="1395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66261</xdr:colOff>
          <xdr:row>24</xdr:row>
          <xdr:rowOff>39757</xdr:rowOff>
        </xdr:from>
        <xdr:to>
          <xdr:col>25</xdr:col>
          <xdr:colOff>198782</xdr:colOff>
          <xdr:row>24</xdr:row>
          <xdr:rowOff>172278</xdr:rowOff>
        </xdr:to>
        <xdr:grpSp>
          <xdr:nvGrpSpPr>
            <xdr:cNvPr id="16815" name="グループ化 2">
              <a:extLst>
                <a:ext uri="{FF2B5EF4-FFF2-40B4-BE49-F238E27FC236}">
                  <a16:creationId xmlns:a16="http://schemas.microsoft.com/office/drawing/2014/main" id="{00000000-0008-0000-0000-0000AF410000}"/>
                </a:ext>
              </a:extLst>
            </xdr:cNvPr>
            <xdr:cNvGrpSpPr>
              <a:grpSpLocks/>
            </xdr:cNvGrpSpPr>
          </xdr:nvGrpSpPr>
          <xdr:grpSpPr bwMode="auto">
            <a:xfrm>
              <a:off x="844826" y="7245627"/>
              <a:ext cx="6079434" cy="132521"/>
              <a:chOff x="809624" y="7145063"/>
              <a:chExt cx="5581652" cy="171449"/>
            </a:xfrm>
          </xdr:grpSpPr>
          <xdr:sp macro="" textlink="">
            <xdr:nvSpPr>
              <xdr:cNvPr id="15072" name="オプション 6880" hidden="1">
                <a:extLst>
                  <a:ext uri="{63B3BB69-23CF-44E3-9099-C40C66FF867C}">
                    <a14:compatExt spid="_x0000_s15072"/>
                  </a:ext>
                  <a:ext uri="{FF2B5EF4-FFF2-40B4-BE49-F238E27FC236}">
                    <a16:creationId xmlns:a16="http://schemas.microsoft.com/office/drawing/2014/main" id="{00000000-0008-0000-0000-0000E03A0000}"/>
                  </a:ext>
                </a:extLst>
              </xdr:cNvPr>
              <xdr:cNvSpPr/>
            </xdr:nvSpPr>
            <xdr:spPr bwMode="auto">
              <a:xfrm>
                <a:off x="809624" y="7145064"/>
                <a:ext cx="1209675" cy="1714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5073" name="オプション 6881" hidden="1">
                <a:extLst>
                  <a:ext uri="{63B3BB69-23CF-44E3-9099-C40C66FF867C}">
                    <a14:compatExt spid="_x0000_s15073"/>
                  </a:ext>
                  <a:ext uri="{FF2B5EF4-FFF2-40B4-BE49-F238E27FC236}">
                    <a16:creationId xmlns:a16="http://schemas.microsoft.com/office/drawing/2014/main" id="{00000000-0008-0000-0000-0000E13A0000}"/>
                  </a:ext>
                </a:extLst>
              </xdr:cNvPr>
              <xdr:cNvSpPr/>
            </xdr:nvSpPr>
            <xdr:spPr bwMode="auto">
              <a:xfrm>
                <a:off x="1971675" y="7145063"/>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5074" name="オプション 6882" hidden="1">
                <a:extLst>
                  <a:ext uri="{63B3BB69-23CF-44E3-9099-C40C66FF867C}">
                    <a14:compatExt spid="_x0000_s15074"/>
                  </a:ext>
                  <a:ext uri="{FF2B5EF4-FFF2-40B4-BE49-F238E27FC236}">
                    <a16:creationId xmlns:a16="http://schemas.microsoft.com/office/drawing/2014/main" id="{00000000-0008-0000-0000-0000E23A0000}"/>
                  </a:ext>
                </a:extLst>
              </xdr:cNvPr>
              <xdr:cNvSpPr/>
            </xdr:nvSpPr>
            <xdr:spPr bwMode="auto">
              <a:xfrm>
                <a:off x="3067050" y="7145063"/>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5075" name="オプション 6883" hidden="1">
                <a:extLst>
                  <a:ext uri="{63B3BB69-23CF-44E3-9099-C40C66FF867C}">
                    <a14:compatExt spid="_x0000_s15075"/>
                  </a:ext>
                  <a:ext uri="{FF2B5EF4-FFF2-40B4-BE49-F238E27FC236}">
                    <a16:creationId xmlns:a16="http://schemas.microsoft.com/office/drawing/2014/main" id="{00000000-0008-0000-0000-0000E33A0000}"/>
                  </a:ext>
                </a:extLst>
              </xdr:cNvPr>
              <xdr:cNvSpPr/>
            </xdr:nvSpPr>
            <xdr:spPr bwMode="auto">
              <a:xfrm>
                <a:off x="4152900" y="7145063"/>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5076" name="オプション 6884" hidden="1">
                <a:extLst>
                  <a:ext uri="{63B3BB69-23CF-44E3-9099-C40C66FF867C}">
                    <a14:compatExt spid="_x0000_s15076"/>
                  </a:ext>
                  <a:ext uri="{FF2B5EF4-FFF2-40B4-BE49-F238E27FC236}">
                    <a16:creationId xmlns:a16="http://schemas.microsoft.com/office/drawing/2014/main" id="{00000000-0008-0000-0000-0000E43A0000}"/>
                  </a:ext>
                </a:extLst>
              </xdr:cNvPr>
              <xdr:cNvSpPr/>
            </xdr:nvSpPr>
            <xdr:spPr bwMode="auto">
              <a:xfrm>
                <a:off x="5248276" y="7145063"/>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54997</xdr:colOff>
      <xdr:row>0</xdr:row>
      <xdr:rowOff>19878</xdr:rowOff>
    </xdr:from>
    <xdr:to>
      <xdr:col>4</xdr:col>
      <xdr:colOff>192157</xdr:colOff>
      <xdr:row>1</xdr:row>
      <xdr:rowOff>391795</xdr:rowOff>
    </xdr:to>
    <xdr:pic>
      <xdr:nvPicPr>
        <xdr:cNvPr id="16820" name="図 17">
          <a:extLst>
            <a:ext uri="{FF2B5EF4-FFF2-40B4-BE49-F238E27FC236}">
              <a16:creationId xmlns:a16="http://schemas.microsoft.com/office/drawing/2014/main" id="{00000000-0008-0000-0000-0000B44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997" y="19878"/>
          <a:ext cx="1131073" cy="550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82826</xdr:colOff>
      <xdr:row>0</xdr:row>
      <xdr:rowOff>157369</xdr:rowOff>
    </xdr:from>
    <xdr:to>
      <xdr:col>15</xdr:col>
      <xdr:colOff>23247</xdr:colOff>
      <xdr:row>1</xdr:row>
      <xdr:rowOff>253575</xdr:rowOff>
    </xdr:to>
    <xdr:sp macro="" textlink="">
      <xdr:nvSpPr>
        <xdr:cNvPr id="56" name="角丸四角形 8">
          <a:hlinkClick xmlns:r="http://schemas.openxmlformats.org/officeDocument/2006/relationships" r:id="rId3"/>
          <a:extLst>
            <a:ext uri="{FF2B5EF4-FFF2-40B4-BE49-F238E27FC236}">
              <a16:creationId xmlns:a16="http://schemas.microsoft.com/office/drawing/2014/main" id="{00000000-0008-0000-0000-000038000000}"/>
            </a:ext>
          </a:extLst>
        </xdr:cNvPr>
        <xdr:cNvSpPr/>
      </xdr:nvSpPr>
      <xdr:spPr>
        <a:xfrm>
          <a:off x="2691848" y="157369"/>
          <a:ext cx="1679769"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13</xdr:col>
      <xdr:colOff>218524</xdr:colOff>
      <xdr:row>41</xdr:row>
      <xdr:rowOff>157369</xdr:rowOff>
    </xdr:from>
    <xdr:to>
      <xdr:col>17</xdr:col>
      <xdr:colOff>142738</xdr:colOff>
      <xdr:row>41</xdr:row>
      <xdr:rowOff>276501</xdr:rowOff>
    </xdr:to>
    <xdr:sp macro="" textlink="">
      <xdr:nvSpPr>
        <xdr:cNvPr id="2" name="正方形/長方形 1">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3556415" y="10369826"/>
          <a:ext cx="951258" cy="1191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K45"/>
  <sheetViews>
    <sheetView showGridLines="0" showZeros="0" tabSelected="1" showRuler="0" view="pageBreakPreview" zoomScale="115" zoomScaleNormal="100" zoomScaleSheetLayoutView="115" zoomScalePageLayoutView="160" workbookViewId="0">
      <selection activeCell="D8" sqref="D8:E8"/>
    </sheetView>
  </sheetViews>
  <sheetFormatPr defaultRowHeight="13"/>
  <cols>
    <col min="1" max="18" width="3.7265625" customWidth="1"/>
    <col min="19" max="20" width="4" customWidth="1"/>
    <col min="21" max="26" width="4.26953125" customWidth="1"/>
    <col min="27" max="27" width="11.90625" style="47" customWidth="1"/>
    <col min="28" max="28" width="11.26953125" bestFit="1" customWidth="1"/>
    <col min="29" max="29" width="12.7265625" bestFit="1" customWidth="1"/>
    <col min="30" max="38" width="9" customWidth="1"/>
  </cols>
  <sheetData>
    <row r="1" spans="1:37" s="1" customFormat="1" ht="14.5" customHeight="1">
      <c r="B1" s="15"/>
      <c r="D1" s="16"/>
      <c r="G1" s="16"/>
      <c r="H1" s="16"/>
      <c r="I1" s="60" t="s">
        <v>85</v>
      </c>
      <c r="J1" s="16"/>
      <c r="M1" s="16"/>
      <c r="N1" s="16"/>
      <c r="O1" s="16"/>
      <c r="P1" s="16"/>
      <c r="Q1" s="16"/>
      <c r="R1" s="16"/>
      <c r="S1" s="16"/>
      <c r="T1" s="16"/>
      <c r="V1" s="61" t="s">
        <v>77</v>
      </c>
      <c r="W1" s="62"/>
      <c r="X1" s="69">
        <v>45811</v>
      </c>
      <c r="Y1" s="69"/>
      <c r="Z1" s="69"/>
      <c r="AA1" s="63"/>
    </row>
    <row r="2" spans="1:37" s="11" customFormat="1" ht="32.5" customHeight="1">
      <c r="A2" s="70" t="s">
        <v>100</v>
      </c>
      <c r="B2" s="70"/>
      <c r="C2" s="70"/>
      <c r="D2" s="70"/>
      <c r="E2" s="70"/>
      <c r="F2" s="70"/>
      <c r="G2" s="70"/>
      <c r="H2" s="70"/>
      <c r="I2" s="70"/>
      <c r="J2" s="70"/>
      <c r="K2" s="70"/>
      <c r="L2" s="70"/>
      <c r="M2" s="70"/>
      <c r="N2" s="70"/>
      <c r="O2" s="70"/>
      <c r="P2" s="70"/>
      <c r="Q2" s="70"/>
      <c r="R2" s="70"/>
      <c r="S2" s="70"/>
      <c r="T2" s="71"/>
      <c r="U2" s="72"/>
      <c r="V2" s="72"/>
      <c r="W2" s="72"/>
      <c r="X2" s="72"/>
      <c r="Y2" s="72"/>
      <c r="Z2" s="73"/>
    </row>
    <row r="3" spans="1:37" s="1" customFormat="1" ht="34.5" customHeight="1">
      <c r="A3" s="17"/>
      <c r="B3" s="17"/>
      <c r="C3" s="17"/>
      <c r="D3" s="17"/>
      <c r="E3" s="17"/>
      <c r="F3" s="133" t="s">
        <v>31</v>
      </c>
      <c r="G3" s="133"/>
      <c r="H3" s="133"/>
      <c r="I3" s="133"/>
      <c r="J3" s="133"/>
      <c r="K3" s="133"/>
      <c r="L3" s="133"/>
      <c r="M3" s="133"/>
      <c r="N3" s="133"/>
      <c r="O3" s="133"/>
      <c r="P3" s="133"/>
      <c r="Q3" s="133"/>
      <c r="R3" s="133"/>
      <c r="S3" s="133"/>
      <c r="T3" s="133"/>
      <c r="U3" s="17"/>
      <c r="V3" s="17"/>
      <c r="W3" s="17"/>
      <c r="X3" s="17"/>
      <c r="Y3" s="17"/>
      <c r="Z3" s="17"/>
      <c r="AA3" s="46"/>
    </row>
    <row r="4" spans="1:37" ht="13.9" customHeight="1">
      <c r="A4" s="152" t="s">
        <v>36</v>
      </c>
      <c r="B4" s="152"/>
      <c r="C4" s="152"/>
      <c r="D4" s="152"/>
      <c r="E4" s="152"/>
      <c r="F4" s="152"/>
      <c r="G4" s="152"/>
      <c r="H4" s="152"/>
      <c r="I4" s="152"/>
      <c r="J4" s="152"/>
      <c r="K4" s="152"/>
      <c r="L4" s="152"/>
      <c r="M4" s="152"/>
      <c r="N4" s="152"/>
      <c r="O4" s="152"/>
      <c r="P4" s="152"/>
      <c r="Q4" s="152"/>
      <c r="R4" s="152"/>
      <c r="S4" s="64"/>
      <c r="T4" s="154" t="str">
        <f>IF(Sheet1!A2&gt;=2,"クレジットカード","")</f>
        <v/>
      </c>
      <c r="U4" s="154"/>
      <c r="V4" s="154"/>
      <c r="W4" s="154"/>
      <c r="X4" s="154"/>
      <c r="Y4" s="154"/>
      <c r="Z4" s="154"/>
    </row>
    <row r="5" spans="1:37" ht="13.5" customHeight="1">
      <c r="A5" s="153" t="s">
        <v>92</v>
      </c>
      <c r="B5" s="153"/>
      <c r="C5" s="153"/>
      <c r="D5" s="153"/>
      <c r="E5" s="153"/>
      <c r="F5" s="153"/>
      <c r="G5" s="153"/>
      <c r="H5" s="153"/>
      <c r="I5" s="153"/>
      <c r="J5" s="153"/>
      <c r="K5" s="153"/>
      <c r="L5" s="153"/>
      <c r="M5" s="153"/>
      <c r="N5" s="153"/>
      <c r="O5" s="153"/>
      <c r="P5" s="153"/>
      <c r="Q5" s="153"/>
      <c r="R5" s="153"/>
      <c r="S5" s="153"/>
      <c r="T5" s="155"/>
      <c r="U5" s="155"/>
      <c r="V5" s="155"/>
      <c r="W5" s="155"/>
      <c r="X5" s="155"/>
      <c r="Y5" s="155"/>
      <c r="Z5" s="155"/>
    </row>
    <row r="6" spans="1:37" ht="198" customHeight="1">
      <c r="A6" s="86" t="s">
        <v>99</v>
      </c>
      <c r="B6" s="87"/>
      <c r="C6" s="87"/>
      <c r="D6" s="87"/>
      <c r="E6" s="87"/>
      <c r="F6" s="87"/>
      <c r="G6" s="87"/>
      <c r="H6" s="87"/>
      <c r="I6" s="87"/>
      <c r="J6" s="87"/>
      <c r="K6" s="87"/>
      <c r="L6" s="87"/>
      <c r="M6" s="87"/>
      <c r="N6" s="87"/>
      <c r="O6" s="87"/>
      <c r="P6" s="87"/>
      <c r="Q6" s="87"/>
      <c r="R6" s="87"/>
      <c r="S6" s="87"/>
      <c r="T6" s="87"/>
      <c r="U6" s="87"/>
      <c r="V6" s="87"/>
      <c r="W6" s="87"/>
      <c r="X6" s="87"/>
      <c r="Y6" s="87"/>
      <c r="Z6" s="88"/>
      <c r="AA6" s="48"/>
      <c r="AB6" s="6"/>
      <c r="AC6" s="6"/>
      <c r="AD6" s="6"/>
      <c r="AE6" s="6"/>
      <c r="AF6" s="6"/>
      <c r="AG6" s="6"/>
      <c r="AH6" s="6"/>
      <c r="AI6" s="6"/>
      <c r="AJ6" s="6"/>
      <c r="AK6" s="6"/>
    </row>
    <row r="7" spans="1:37" ht="5.15" customHeight="1" thickBot="1">
      <c r="A7" s="20"/>
      <c r="B7" s="21"/>
      <c r="C7" s="21"/>
      <c r="D7" s="21"/>
      <c r="E7" s="21"/>
      <c r="F7" s="21"/>
      <c r="G7" s="21"/>
      <c r="H7" s="21"/>
      <c r="I7" s="21"/>
      <c r="J7" s="21"/>
      <c r="K7" s="21"/>
      <c r="L7" s="21"/>
      <c r="M7" s="21"/>
      <c r="N7" s="20"/>
      <c r="O7" s="20"/>
      <c r="P7" s="20"/>
      <c r="Q7" s="20"/>
      <c r="R7" s="21"/>
      <c r="S7" s="21"/>
      <c r="T7" s="21"/>
      <c r="U7" s="21"/>
      <c r="V7" s="21"/>
      <c r="W7" s="21"/>
      <c r="X7" s="21"/>
      <c r="Y7" s="21"/>
      <c r="Z7" s="21"/>
      <c r="AA7" s="48"/>
      <c r="AB7" s="6"/>
      <c r="AC7" s="6"/>
      <c r="AD7" s="6"/>
      <c r="AE7" s="6"/>
      <c r="AF7" s="6"/>
      <c r="AG7" s="6"/>
      <c r="AH7" s="6"/>
      <c r="AI7" s="6"/>
      <c r="AJ7" s="6"/>
      <c r="AK7" s="6"/>
    </row>
    <row r="8" spans="1:37" ht="15.75" customHeight="1" thickTop="1" thickBot="1">
      <c r="A8" s="140" t="s">
        <v>11</v>
      </c>
      <c r="B8" s="140"/>
      <c r="C8" s="142"/>
      <c r="D8" s="137"/>
      <c r="E8" s="138"/>
      <c r="F8" s="10" t="s">
        <v>2</v>
      </c>
      <c r="G8" s="137"/>
      <c r="H8" s="138"/>
      <c r="I8" s="10" t="s">
        <v>3</v>
      </c>
      <c r="J8" s="137"/>
      <c r="K8" s="138"/>
      <c r="L8" s="10" t="s">
        <v>4</v>
      </c>
      <c r="M8" s="8"/>
      <c r="N8" s="139" t="s">
        <v>35</v>
      </c>
      <c r="O8" s="140"/>
      <c r="P8" s="141"/>
      <c r="Q8" s="149"/>
      <c r="R8" s="150"/>
      <c r="S8" s="151"/>
      <c r="T8" s="9" t="s">
        <v>34</v>
      </c>
      <c r="Z8" s="2"/>
    </row>
    <row r="9" spans="1:37" ht="5.15" customHeight="1" thickTop="1">
      <c r="A9" s="2"/>
      <c r="B9" s="2"/>
      <c r="C9" s="2"/>
      <c r="D9" s="2"/>
      <c r="E9" s="2"/>
      <c r="F9" s="2"/>
      <c r="G9" s="2"/>
      <c r="H9" s="2"/>
      <c r="I9" s="2"/>
      <c r="J9" s="2"/>
      <c r="K9" s="2"/>
      <c r="L9" s="2"/>
      <c r="M9" s="2"/>
      <c r="N9" s="2"/>
      <c r="O9" s="2"/>
      <c r="P9" s="2"/>
      <c r="Q9" s="2"/>
      <c r="R9" s="2"/>
      <c r="S9" s="2"/>
      <c r="T9" s="2"/>
      <c r="U9" s="2"/>
      <c r="V9" s="2"/>
      <c r="W9" s="2"/>
      <c r="X9" s="2"/>
      <c r="Y9" s="2"/>
      <c r="Z9" s="2"/>
    </row>
    <row r="10" spans="1:37" ht="17.25" customHeight="1" thickBot="1">
      <c r="A10" s="101" t="s">
        <v>76</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1:37" ht="15.75" customHeight="1" thickTop="1">
      <c r="A11" s="143" t="s">
        <v>0</v>
      </c>
      <c r="B11" s="144"/>
      <c r="C11" s="145"/>
      <c r="D11" s="98"/>
      <c r="E11" s="99"/>
      <c r="F11" s="99"/>
      <c r="G11" s="99"/>
      <c r="H11" s="99"/>
      <c r="I11" s="99"/>
      <c r="J11" s="99"/>
      <c r="K11" s="99"/>
      <c r="L11" s="99"/>
      <c r="M11" s="99"/>
      <c r="N11" s="99"/>
      <c r="O11" s="99"/>
      <c r="P11" s="99"/>
      <c r="Q11" s="99"/>
      <c r="R11" s="99"/>
      <c r="S11" s="99"/>
      <c r="T11" s="99"/>
      <c r="U11" s="99"/>
      <c r="V11" s="99"/>
      <c r="W11" s="99"/>
      <c r="X11" s="99"/>
      <c r="Y11" s="99"/>
      <c r="Z11" s="100"/>
    </row>
    <row r="12" spans="1:37" ht="15.75" customHeight="1">
      <c r="A12" s="146" t="s">
        <v>12</v>
      </c>
      <c r="B12" s="147"/>
      <c r="C12" s="148"/>
      <c r="D12" s="89"/>
      <c r="E12" s="90"/>
      <c r="F12" s="90"/>
      <c r="G12" s="90"/>
      <c r="H12" s="90"/>
      <c r="I12" s="90"/>
      <c r="J12" s="90"/>
      <c r="K12" s="90"/>
      <c r="L12" s="90"/>
      <c r="M12" s="90"/>
      <c r="N12" s="90"/>
      <c r="O12" s="90"/>
      <c r="P12" s="90"/>
      <c r="Q12" s="90"/>
      <c r="R12" s="90"/>
      <c r="S12" s="90"/>
      <c r="T12" s="90"/>
      <c r="U12" s="90"/>
      <c r="V12" s="90"/>
      <c r="W12" s="90"/>
      <c r="X12" s="90"/>
      <c r="Y12" s="90"/>
      <c r="Z12" s="91"/>
    </row>
    <row r="13" spans="1:37" ht="15.75" customHeight="1">
      <c r="A13" s="92" t="s">
        <v>13</v>
      </c>
      <c r="B13" s="93"/>
      <c r="C13" s="94"/>
      <c r="D13" s="95"/>
      <c r="E13" s="96"/>
      <c r="F13" s="96"/>
      <c r="G13" s="96"/>
      <c r="H13" s="96"/>
      <c r="I13" s="96"/>
      <c r="J13" s="96"/>
      <c r="K13" s="96"/>
      <c r="L13" s="96"/>
      <c r="M13" s="96"/>
      <c r="N13" s="96"/>
      <c r="O13" s="96"/>
      <c r="P13" s="96"/>
      <c r="Q13" s="96"/>
      <c r="R13" s="96"/>
      <c r="S13" s="96"/>
      <c r="T13" s="96"/>
      <c r="U13" s="96"/>
      <c r="V13" s="96"/>
      <c r="W13" s="96"/>
      <c r="X13" s="96"/>
      <c r="Y13" s="96"/>
      <c r="Z13" s="97"/>
    </row>
    <row r="14" spans="1:37" ht="15.75" customHeight="1">
      <c r="A14" s="92" t="s">
        <v>14</v>
      </c>
      <c r="B14" s="93"/>
      <c r="C14" s="94"/>
      <c r="D14" s="134"/>
      <c r="E14" s="135"/>
      <c r="F14" s="135"/>
      <c r="G14" s="135"/>
      <c r="H14" s="135"/>
      <c r="I14" s="135"/>
      <c r="J14" s="135"/>
      <c r="K14" s="135"/>
      <c r="L14" s="135"/>
      <c r="M14" s="135"/>
      <c r="N14" s="135"/>
      <c r="O14" s="135"/>
      <c r="P14" s="135"/>
      <c r="Q14" s="135"/>
      <c r="R14" s="135"/>
      <c r="S14" s="135"/>
      <c r="T14" s="135"/>
      <c r="U14" s="135"/>
      <c r="V14" s="135"/>
      <c r="W14" s="135"/>
      <c r="X14" s="135"/>
      <c r="Y14" s="135"/>
      <c r="Z14" s="136"/>
    </row>
    <row r="15" spans="1:37" ht="15" customHeight="1">
      <c r="A15" s="104" t="s">
        <v>0</v>
      </c>
      <c r="B15" s="105"/>
      <c r="C15" s="106"/>
      <c r="D15" s="128" t="s">
        <v>78</v>
      </c>
      <c r="E15" s="108"/>
      <c r="F15" s="116"/>
      <c r="G15" s="129"/>
      <c r="H15" s="130"/>
      <c r="I15" s="107" t="s">
        <v>79</v>
      </c>
      <c r="J15" s="108"/>
      <c r="K15" s="131"/>
      <c r="L15" s="132"/>
      <c r="M15" s="132"/>
      <c r="N15" s="107" t="s">
        <v>74</v>
      </c>
      <c r="O15" s="108"/>
      <c r="P15" s="109"/>
      <c r="Q15" s="110"/>
      <c r="R15" s="110"/>
      <c r="S15" s="110"/>
      <c r="T15" s="110"/>
      <c r="U15" s="110"/>
      <c r="V15" s="110"/>
      <c r="W15" s="110"/>
      <c r="X15" s="110"/>
      <c r="Y15" s="110"/>
      <c r="Z15" s="111"/>
      <c r="AA15"/>
    </row>
    <row r="16" spans="1:37" ht="15" customHeight="1">
      <c r="A16" s="83" t="s">
        <v>80</v>
      </c>
      <c r="B16" s="84"/>
      <c r="C16" s="85"/>
      <c r="D16" s="125"/>
      <c r="E16" s="126"/>
      <c r="F16" s="126"/>
      <c r="G16" s="126"/>
      <c r="H16" s="126"/>
      <c r="I16" s="126"/>
      <c r="J16" s="126"/>
      <c r="K16" s="126"/>
      <c r="L16" s="126"/>
      <c r="M16" s="127"/>
      <c r="N16" s="107" t="s">
        <v>81</v>
      </c>
      <c r="O16" s="108"/>
      <c r="P16" s="112"/>
      <c r="Q16" s="113"/>
      <c r="R16" s="113"/>
      <c r="S16" s="113"/>
      <c r="T16" s="113"/>
      <c r="U16" s="113"/>
      <c r="V16" s="113"/>
      <c r="W16" s="113"/>
      <c r="X16" s="113"/>
      <c r="Y16" s="113"/>
      <c r="Z16" s="114"/>
      <c r="AA16"/>
    </row>
    <row r="17" spans="1:28" ht="15" customHeight="1">
      <c r="A17" s="119" t="s">
        <v>16</v>
      </c>
      <c r="B17" s="120"/>
      <c r="C17" s="121"/>
      <c r="D17" s="122"/>
      <c r="E17" s="123"/>
      <c r="F17" s="124"/>
      <c r="G17" s="74" t="s">
        <v>1</v>
      </c>
      <c r="H17" s="75"/>
      <c r="I17" s="76"/>
      <c r="J17" s="116" t="s">
        <v>6</v>
      </c>
      <c r="K17" s="117"/>
      <c r="L17" s="117"/>
      <c r="M17" s="118"/>
      <c r="N17" s="107" t="s">
        <v>5</v>
      </c>
      <c r="O17" s="108"/>
      <c r="P17" s="115"/>
      <c r="Q17" s="96"/>
      <c r="R17" s="96"/>
      <c r="S17" s="96"/>
      <c r="T17" s="96"/>
      <c r="U17" s="96"/>
      <c r="V17" s="96"/>
      <c r="W17" s="96"/>
      <c r="X17" s="96"/>
      <c r="Y17" s="96"/>
      <c r="Z17" s="97"/>
      <c r="AA17"/>
    </row>
    <row r="18" spans="1:28" ht="15" customHeight="1">
      <c r="A18" s="255" t="s">
        <v>82</v>
      </c>
      <c r="B18" s="256"/>
      <c r="C18" s="257"/>
      <c r="D18" s="258"/>
      <c r="E18" s="259"/>
      <c r="F18" s="259"/>
      <c r="G18" s="259"/>
      <c r="H18" s="259"/>
      <c r="I18" s="259"/>
      <c r="J18" s="259"/>
      <c r="K18" s="259"/>
      <c r="L18" s="259"/>
      <c r="M18" s="259"/>
      <c r="N18" s="259"/>
      <c r="O18" s="259"/>
      <c r="P18" s="259"/>
      <c r="Q18" s="259"/>
      <c r="R18" s="259"/>
      <c r="S18" s="259"/>
      <c r="T18" s="259"/>
      <c r="U18" s="259"/>
      <c r="V18" s="259"/>
      <c r="W18" s="259"/>
      <c r="X18" s="259"/>
      <c r="Y18" s="259"/>
      <c r="Z18" s="260"/>
      <c r="AA18"/>
    </row>
    <row r="19" spans="1:28" ht="15" customHeight="1" thickBot="1">
      <c r="A19" s="77" t="s">
        <v>83</v>
      </c>
      <c r="B19" s="78"/>
      <c r="C19" s="79"/>
      <c r="D19" s="80"/>
      <c r="E19" s="81"/>
      <c r="F19" s="81"/>
      <c r="G19" s="81"/>
      <c r="H19" s="81"/>
      <c r="I19" s="81"/>
      <c r="J19" s="81"/>
      <c r="K19" s="81"/>
      <c r="L19" s="81"/>
      <c r="M19" s="81"/>
      <c r="N19" s="81"/>
      <c r="O19" s="81"/>
      <c r="P19" s="81"/>
      <c r="Q19" s="81"/>
      <c r="R19" s="81"/>
      <c r="S19" s="81"/>
      <c r="T19" s="81"/>
      <c r="U19" s="81"/>
      <c r="V19" s="81"/>
      <c r="W19" s="81"/>
      <c r="X19" s="81"/>
      <c r="Y19" s="81"/>
      <c r="Z19" s="82"/>
      <c r="AA19"/>
    </row>
    <row r="20" spans="1:28" ht="17.25" customHeight="1" thickTop="1">
      <c r="A20" s="270" t="s">
        <v>17</v>
      </c>
      <c r="B20" s="271"/>
      <c r="C20" s="271"/>
      <c r="D20" s="271"/>
      <c r="E20" s="271"/>
      <c r="F20" s="271"/>
      <c r="G20" s="271"/>
      <c r="H20" s="271"/>
      <c r="I20" s="271"/>
      <c r="J20" s="271"/>
      <c r="K20" s="271"/>
      <c r="L20" s="271"/>
      <c r="M20" s="271"/>
      <c r="N20" s="271"/>
      <c r="O20" s="271"/>
      <c r="P20" s="271"/>
      <c r="Q20" s="271"/>
      <c r="R20" s="271"/>
      <c r="S20" s="271"/>
      <c r="T20" s="271"/>
      <c r="U20" s="271"/>
      <c r="V20" s="271"/>
      <c r="W20" s="271"/>
      <c r="X20" s="271"/>
      <c r="Y20" s="271"/>
      <c r="Z20" s="272"/>
    </row>
    <row r="21" spans="1:28" ht="15.75" customHeight="1">
      <c r="A21" s="246" t="s">
        <v>18</v>
      </c>
      <c r="B21" s="247"/>
      <c r="C21" s="248"/>
      <c r="D21" s="249"/>
      <c r="E21" s="250"/>
      <c r="F21" s="250"/>
      <c r="G21" s="250"/>
      <c r="H21" s="250"/>
      <c r="I21" s="250"/>
      <c r="J21" s="250"/>
      <c r="K21" s="250"/>
      <c r="L21" s="250"/>
      <c r="M21" s="250"/>
      <c r="N21" s="250"/>
      <c r="O21" s="250"/>
      <c r="P21" s="250"/>
      <c r="Q21" s="250"/>
      <c r="R21" s="250"/>
      <c r="S21" s="250"/>
      <c r="T21" s="250"/>
      <c r="U21" s="250"/>
      <c r="V21" s="250"/>
      <c r="W21" s="250"/>
      <c r="X21" s="250"/>
      <c r="Y21" s="250"/>
      <c r="Z21" s="251"/>
    </row>
    <row r="22" spans="1:28" ht="15.75" customHeight="1">
      <c r="A22" s="92" t="s">
        <v>14</v>
      </c>
      <c r="B22" s="93"/>
      <c r="C22" s="252"/>
      <c r="D22" s="253"/>
      <c r="E22" s="135"/>
      <c r="F22" s="135"/>
      <c r="G22" s="135"/>
      <c r="H22" s="135"/>
      <c r="I22" s="135"/>
      <c r="J22" s="135"/>
      <c r="K22" s="135"/>
      <c r="L22" s="135"/>
      <c r="M22" s="135"/>
      <c r="N22" s="135"/>
      <c r="O22" s="135"/>
      <c r="P22" s="135"/>
      <c r="Q22" s="135"/>
      <c r="R22" s="135"/>
      <c r="S22" s="135"/>
      <c r="T22" s="135"/>
      <c r="U22" s="135"/>
      <c r="V22" s="135"/>
      <c r="W22" s="135"/>
      <c r="X22" s="135"/>
      <c r="Y22" s="135"/>
      <c r="Z22" s="254"/>
    </row>
    <row r="23" spans="1:28" ht="15.75" customHeight="1">
      <c r="A23" s="261" t="s">
        <v>0</v>
      </c>
      <c r="B23" s="262"/>
      <c r="C23" s="263"/>
      <c r="D23" s="264"/>
      <c r="E23" s="265"/>
      <c r="F23" s="265"/>
      <c r="G23" s="265"/>
      <c r="H23" s="265"/>
      <c r="I23" s="265"/>
      <c r="J23" s="265"/>
      <c r="K23" s="265"/>
      <c r="L23" s="265"/>
      <c r="M23" s="266"/>
      <c r="N23" s="107" t="s">
        <v>15</v>
      </c>
      <c r="O23" s="108"/>
      <c r="P23" s="267"/>
      <c r="Q23" s="268"/>
      <c r="R23" s="268"/>
      <c r="S23" s="268"/>
      <c r="T23" s="268"/>
      <c r="U23" s="268"/>
      <c r="V23" s="268"/>
      <c r="W23" s="268"/>
      <c r="X23" s="268"/>
      <c r="Y23" s="268"/>
      <c r="Z23" s="269"/>
    </row>
    <row r="24" spans="1:28" ht="15.75" customHeight="1" thickBot="1">
      <c r="A24" s="223" t="s">
        <v>19</v>
      </c>
      <c r="B24" s="224"/>
      <c r="C24" s="225"/>
      <c r="D24" s="226"/>
      <c r="E24" s="227"/>
      <c r="F24" s="227"/>
      <c r="G24" s="227"/>
      <c r="H24" s="227"/>
      <c r="I24" s="227"/>
      <c r="J24" s="227"/>
      <c r="K24" s="227"/>
      <c r="L24" s="227"/>
      <c r="M24" s="228"/>
      <c r="N24" s="229" t="s">
        <v>20</v>
      </c>
      <c r="O24" s="230"/>
      <c r="P24" s="231"/>
      <c r="Q24" s="232"/>
      <c r="R24" s="232"/>
      <c r="S24" s="232"/>
      <c r="T24" s="232"/>
      <c r="U24" s="232"/>
      <c r="V24" s="232"/>
      <c r="W24" s="232"/>
      <c r="X24" s="232"/>
      <c r="Y24" s="232"/>
      <c r="Z24" s="233"/>
    </row>
    <row r="25" spans="1:28" ht="15.75" customHeight="1" thickTop="1" thickBot="1">
      <c r="A25" s="234" t="s">
        <v>21</v>
      </c>
      <c r="B25" s="235"/>
      <c r="C25" s="236"/>
      <c r="D25" s="35"/>
      <c r="E25" s="36"/>
      <c r="F25" s="36"/>
      <c r="G25" s="37"/>
      <c r="H25" s="37"/>
      <c r="I25" s="38"/>
      <c r="J25" s="38"/>
      <c r="K25" s="38"/>
      <c r="L25" s="39"/>
      <c r="M25" s="39"/>
      <c r="N25" s="39"/>
      <c r="O25" s="40"/>
      <c r="P25" s="40"/>
      <c r="Q25" s="40"/>
      <c r="R25" s="40"/>
      <c r="S25" s="41"/>
      <c r="T25" s="41"/>
      <c r="U25" s="41"/>
      <c r="V25" s="41"/>
      <c r="W25" s="41"/>
      <c r="X25" s="41"/>
      <c r="Y25" s="41"/>
      <c r="Z25" s="42"/>
    </row>
    <row r="26" spans="1:28" ht="5.15" customHeight="1" thickTop="1">
      <c r="A26" s="3"/>
      <c r="B26" s="3"/>
      <c r="C26" s="18"/>
      <c r="D26" s="18"/>
      <c r="E26" s="18"/>
      <c r="F26" s="18"/>
      <c r="G26" s="18"/>
      <c r="H26" s="18"/>
      <c r="I26" s="18"/>
      <c r="J26" s="18"/>
      <c r="K26" s="18"/>
      <c r="L26" s="18"/>
      <c r="M26" s="18"/>
      <c r="N26" s="18"/>
      <c r="O26" s="18"/>
      <c r="P26" s="19"/>
      <c r="Q26" s="19"/>
      <c r="R26" s="18"/>
      <c r="S26" s="18"/>
      <c r="T26" s="18"/>
      <c r="U26" s="18"/>
      <c r="V26" s="18"/>
      <c r="W26" s="18"/>
      <c r="X26" s="18"/>
      <c r="Y26" s="18"/>
      <c r="Z26" s="18"/>
    </row>
    <row r="27" spans="1:28" ht="17.25" customHeight="1">
      <c r="A27" s="237" t="s">
        <v>32</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9"/>
    </row>
    <row r="28" spans="1:28" s="4" customFormat="1" ht="14.25" customHeight="1" thickBot="1">
      <c r="A28" s="241" t="s">
        <v>22</v>
      </c>
      <c r="B28" s="242"/>
      <c r="C28" s="240" t="s">
        <v>25</v>
      </c>
      <c r="D28" s="240"/>
      <c r="E28" s="240"/>
      <c r="F28" s="240"/>
      <c r="G28" s="240"/>
      <c r="H28" s="240"/>
      <c r="I28" s="240"/>
      <c r="J28" s="240"/>
      <c r="K28" s="240"/>
      <c r="L28" s="240"/>
      <c r="M28" s="240"/>
      <c r="N28" s="240"/>
      <c r="O28" s="243" t="s">
        <v>24</v>
      </c>
      <c r="P28" s="243"/>
      <c r="Q28" s="243"/>
      <c r="R28" s="243"/>
      <c r="S28" s="243"/>
      <c r="T28" s="243"/>
      <c r="U28" s="275" t="s">
        <v>93</v>
      </c>
      <c r="V28" s="276"/>
      <c r="W28" s="277"/>
      <c r="X28" s="273" t="s">
        <v>94</v>
      </c>
      <c r="Y28" s="273"/>
      <c r="Z28" s="274"/>
      <c r="AA28" s="50"/>
    </row>
    <row r="29" spans="1:28" ht="15" customHeight="1" thickTop="1">
      <c r="A29" s="297"/>
      <c r="B29" s="298"/>
      <c r="C29" s="210" t="s">
        <v>30</v>
      </c>
      <c r="D29" s="295"/>
      <c r="E29" s="295"/>
      <c r="F29" s="295"/>
      <c r="G29" s="295"/>
      <c r="H29" s="295"/>
      <c r="I29" s="295"/>
      <c r="J29" s="295"/>
      <c r="K29" s="295"/>
      <c r="L29" s="295"/>
      <c r="M29" s="295"/>
      <c r="N29" s="296"/>
      <c r="O29" s="182">
        <f>IF(ISERROR(VLOOKUP(C29,List!$C$1:$D$35,2,FALSE)),"",VLOOKUP(C29,List!$C$1:$D$35,2,FALSE))</f>
        <v>0</v>
      </c>
      <c r="P29" s="182"/>
      <c r="Q29" s="182"/>
      <c r="R29" s="182"/>
      <c r="S29" s="182"/>
      <c r="T29" s="183"/>
      <c r="U29" s="179">
        <f>IF(ISERROR(VLOOKUP(C29,List!$C$1:$F$35,4,FALSE)),"",VLOOKUP(C29,List!$C$1:$F$35,4,FALSE))</f>
        <v>0</v>
      </c>
      <c r="V29" s="180"/>
      <c r="W29" s="181"/>
      <c r="X29" s="173">
        <f t="shared" ref="X29:X35" si="0">U29*A29</f>
        <v>0</v>
      </c>
      <c r="Y29" s="174"/>
      <c r="Z29" s="175"/>
      <c r="AA29" s="54"/>
      <c r="AB29" s="52"/>
    </row>
    <row r="30" spans="1:28" ht="15" customHeight="1">
      <c r="A30" s="184"/>
      <c r="B30" s="185"/>
      <c r="C30" s="200" t="s">
        <v>30</v>
      </c>
      <c r="D30" s="244"/>
      <c r="E30" s="244"/>
      <c r="F30" s="244"/>
      <c r="G30" s="244"/>
      <c r="H30" s="244"/>
      <c r="I30" s="244"/>
      <c r="J30" s="244"/>
      <c r="K30" s="244"/>
      <c r="L30" s="244"/>
      <c r="M30" s="244"/>
      <c r="N30" s="245"/>
      <c r="O30" s="186">
        <f>IF(ISERROR(VLOOKUP(C30,List!$C$1:$D$35,2,FALSE)),"",VLOOKUP(C30,List!$C$1:$D$35,2,FALSE))</f>
        <v>0</v>
      </c>
      <c r="P30" s="186"/>
      <c r="Q30" s="186"/>
      <c r="R30" s="186"/>
      <c r="S30" s="186"/>
      <c r="T30" s="187"/>
      <c r="U30" s="197">
        <f>IF(ISERROR(VLOOKUP(C30,List!$C$1:$F$35,4,FALSE)),"",VLOOKUP(C30,List!$C$1:$F$35,4,FALSE))</f>
        <v>0</v>
      </c>
      <c r="V30" s="198"/>
      <c r="W30" s="199"/>
      <c r="X30" s="176">
        <f t="shared" si="0"/>
        <v>0</v>
      </c>
      <c r="Y30" s="177"/>
      <c r="Z30" s="178"/>
      <c r="AA30" s="55"/>
      <c r="AB30" s="52"/>
    </row>
    <row r="31" spans="1:28" ht="15" customHeight="1">
      <c r="A31" s="171"/>
      <c r="B31" s="172"/>
      <c r="C31" s="210" t="s">
        <v>30</v>
      </c>
      <c r="D31" s="295"/>
      <c r="E31" s="295"/>
      <c r="F31" s="295"/>
      <c r="G31" s="295"/>
      <c r="H31" s="295"/>
      <c r="I31" s="295"/>
      <c r="J31" s="295"/>
      <c r="K31" s="295"/>
      <c r="L31" s="295"/>
      <c r="M31" s="295"/>
      <c r="N31" s="296"/>
      <c r="O31" s="182">
        <f>IF(ISERROR(VLOOKUP(C31,List!$C$1:$D$35,2,FALSE)),"",VLOOKUP(C31,List!$C$1:$D$35,2,FALSE))</f>
        <v>0</v>
      </c>
      <c r="P31" s="182"/>
      <c r="Q31" s="182"/>
      <c r="R31" s="182"/>
      <c r="S31" s="182"/>
      <c r="T31" s="183"/>
      <c r="U31" s="179">
        <f>IF(ISERROR(VLOOKUP(C31,List!$C$1:$F$35,4,FALSE)),"",VLOOKUP(C31,List!$C$1:$F$35,4,FALSE))</f>
        <v>0</v>
      </c>
      <c r="V31" s="180"/>
      <c r="W31" s="181"/>
      <c r="X31" s="173">
        <f t="shared" si="0"/>
        <v>0</v>
      </c>
      <c r="Y31" s="174"/>
      <c r="Z31" s="175"/>
      <c r="AA31" s="55"/>
      <c r="AB31" s="52"/>
    </row>
    <row r="32" spans="1:28" ht="15" customHeight="1">
      <c r="A32" s="184"/>
      <c r="B32" s="185"/>
      <c r="C32" s="200" t="s">
        <v>30</v>
      </c>
      <c r="D32" s="201"/>
      <c r="E32" s="201"/>
      <c r="F32" s="201"/>
      <c r="G32" s="201"/>
      <c r="H32" s="201"/>
      <c r="I32" s="201"/>
      <c r="J32" s="201"/>
      <c r="K32" s="201"/>
      <c r="L32" s="201"/>
      <c r="M32" s="201"/>
      <c r="N32" s="202"/>
      <c r="O32" s="186">
        <f>IF(ISERROR(VLOOKUP(C32,List!$C$1:$D$35,2,FALSE)),"",VLOOKUP(C32,List!$C$1:$D$35,2,FALSE))</f>
        <v>0</v>
      </c>
      <c r="P32" s="186"/>
      <c r="Q32" s="186"/>
      <c r="R32" s="186"/>
      <c r="S32" s="186"/>
      <c r="T32" s="187"/>
      <c r="U32" s="197">
        <f>IF(ISERROR(VLOOKUP(C32,List!$C$1:$F$35,4,FALSE)),"",VLOOKUP(C32,List!$C$1:$F$35,4,FALSE))</f>
        <v>0</v>
      </c>
      <c r="V32" s="198"/>
      <c r="W32" s="199"/>
      <c r="X32" s="176">
        <f t="shared" si="0"/>
        <v>0</v>
      </c>
      <c r="Y32" s="177"/>
      <c r="Z32" s="178"/>
      <c r="AA32" s="54"/>
      <c r="AB32" s="52"/>
    </row>
    <row r="33" spans="1:36" ht="15" customHeight="1">
      <c r="A33" s="171"/>
      <c r="B33" s="172"/>
      <c r="C33" s="210" t="s">
        <v>30</v>
      </c>
      <c r="D33" s="211"/>
      <c r="E33" s="211"/>
      <c r="F33" s="211"/>
      <c r="G33" s="211"/>
      <c r="H33" s="211"/>
      <c r="I33" s="211"/>
      <c r="J33" s="211"/>
      <c r="K33" s="211"/>
      <c r="L33" s="211"/>
      <c r="M33" s="211"/>
      <c r="N33" s="212"/>
      <c r="O33" s="182">
        <f>IF(ISERROR(VLOOKUP(C33,List!$C$1:$D$35,2,FALSE)),"",VLOOKUP(C33,List!$C$1:$D$35,2,FALSE))</f>
        <v>0</v>
      </c>
      <c r="P33" s="182"/>
      <c r="Q33" s="182"/>
      <c r="R33" s="182"/>
      <c r="S33" s="182"/>
      <c r="T33" s="183"/>
      <c r="U33" s="179">
        <f>IF(ISERROR(VLOOKUP(C33,List!$C$1:$F$35,4,FALSE)),"",VLOOKUP(C33,List!$C$1:$F$35,4,FALSE))</f>
        <v>0</v>
      </c>
      <c r="V33" s="180"/>
      <c r="W33" s="181"/>
      <c r="X33" s="173">
        <f t="shared" si="0"/>
        <v>0</v>
      </c>
      <c r="Y33" s="174"/>
      <c r="Z33" s="175"/>
      <c r="AA33" s="54"/>
      <c r="AB33" s="52"/>
    </row>
    <row r="34" spans="1:36" ht="15" customHeight="1">
      <c r="A34" s="184"/>
      <c r="B34" s="185"/>
      <c r="C34" s="200" t="s">
        <v>30</v>
      </c>
      <c r="D34" s="201"/>
      <c r="E34" s="201"/>
      <c r="F34" s="201"/>
      <c r="G34" s="201"/>
      <c r="H34" s="201"/>
      <c r="I34" s="201"/>
      <c r="J34" s="201"/>
      <c r="K34" s="201"/>
      <c r="L34" s="201"/>
      <c r="M34" s="201"/>
      <c r="N34" s="202"/>
      <c r="O34" s="186">
        <f>IF(ISERROR(VLOOKUP(C34,List!$C$1:$D$35,2,FALSE)),"",VLOOKUP(C34,List!$C$1:$D$35,2,FALSE))</f>
        <v>0</v>
      </c>
      <c r="P34" s="186"/>
      <c r="Q34" s="186"/>
      <c r="R34" s="186"/>
      <c r="S34" s="186"/>
      <c r="T34" s="187"/>
      <c r="U34" s="197">
        <f>IF(ISERROR(VLOOKUP(C34,List!$C$1:$F$35,4,FALSE)),"",VLOOKUP(C34,List!$C$1:$F$35,4,FALSE))</f>
        <v>0</v>
      </c>
      <c r="V34" s="198"/>
      <c r="W34" s="199"/>
      <c r="X34" s="176">
        <f t="shared" si="0"/>
        <v>0</v>
      </c>
      <c r="Y34" s="177"/>
      <c r="Z34" s="178"/>
      <c r="AA34" s="54"/>
      <c r="AB34" s="52"/>
      <c r="AD34" s="52"/>
    </row>
    <row r="35" spans="1:36" s="5" customFormat="1" ht="15" customHeight="1" thickBot="1">
      <c r="A35" s="157"/>
      <c r="B35" s="158"/>
      <c r="C35" s="191" t="s">
        <v>30</v>
      </c>
      <c r="D35" s="192"/>
      <c r="E35" s="192"/>
      <c r="F35" s="192"/>
      <c r="G35" s="192"/>
      <c r="H35" s="192"/>
      <c r="I35" s="192"/>
      <c r="J35" s="192"/>
      <c r="K35" s="192"/>
      <c r="L35" s="192"/>
      <c r="M35" s="192"/>
      <c r="N35" s="193"/>
      <c r="O35" s="188">
        <f>IF(ISERROR(VLOOKUP(C35,List!$C$1:$D$35,2,FALSE)),"",VLOOKUP(C35,List!$C$1:$D$35,2,FALSE))</f>
        <v>0</v>
      </c>
      <c r="P35" s="189"/>
      <c r="Q35" s="189"/>
      <c r="R35" s="189"/>
      <c r="S35" s="189"/>
      <c r="T35" s="190"/>
      <c r="U35" s="204">
        <f>IF(ISERROR(VLOOKUP(C35,List!$C$1:$F$35,4,FALSE)),"",VLOOKUP(C35,List!$C$1:$F$35,4,FALSE))</f>
        <v>0</v>
      </c>
      <c r="V35" s="205"/>
      <c r="W35" s="206"/>
      <c r="X35" s="194">
        <f t="shared" si="0"/>
        <v>0</v>
      </c>
      <c r="Y35" s="195"/>
      <c r="Z35" s="196"/>
      <c r="AA35" s="54"/>
      <c r="AB35" s="52"/>
      <c r="AD35" s="53"/>
    </row>
    <row r="36" spans="1:36" s="5" customFormat="1" ht="12" customHeight="1" thickTop="1">
      <c r="A36" s="34" t="s">
        <v>27</v>
      </c>
      <c r="B36" s="30"/>
      <c r="C36" s="43"/>
      <c r="D36" s="43"/>
      <c r="E36" s="43"/>
      <c r="F36" s="43"/>
      <c r="G36" s="43"/>
      <c r="H36" s="43"/>
      <c r="I36" s="43"/>
      <c r="J36" s="43"/>
      <c r="K36" s="43"/>
      <c r="L36" s="43"/>
      <c r="M36" s="31"/>
      <c r="N36" s="31"/>
      <c r="O36" s="31"/>
      <c r="P36" s="31"/>
      <c r="Q36" s="31"/>
      <c r="R36" s="31"/>
      <c r="S36" s="31"/>
      <c r="T36" s="44"/>
      <c r="U36" s="44"/>
      <c r="V36" s="44"/>
      <c r="W36" s="32"/>
      <c r="X36" s="32"/>
      <c r="Y36" s="32"/>
      <c r="Z36" s="32"/>
      <c r="AA36" s="47"/>
      <c r="AB36" s="53"/>
      <c r="AC36" s="56"/>
      <c r="AD36" s="51"/>
    </row>
    <row r="37" spans="1:36" s="5" customFormat="1" ht="15.65" customHeight="1">
      <c r="A37" s="33" t="s">
        <v>26</v>
      </c>
      <c r="B37" s="30"/>
      <c r="C37" s="12"/>
      <c r="D37" s="12"/>
      <c r="E37" s="12"/>
      <c r="F37" s="12"/>
      <c r="G37" s="22"/>
      <c r="H37" s="22"/>
      <c r="I37" s="23"/>
      <c r="J37" s="23"/>
      <c r="K37" s="23"/>
      <c r="L37" s="24"/>
      <c r="M37" s="24"/>
      <c r="N37" s="24"/>
      <c r="O37" s="25"/>
      <c r="P37" s="25"/>
      <c r="Q37" s="162" t="s">
        <v>95</v>
      </c>
      <c r="R37" s="213"/>
      <c r="S37" s="162" t="s">
        <v>97</v>
      </c>
      <c r="T37" s="163"/>
      <c r="U37" s="164"/>
      <c r="V37" s="207">
        <f>SUM(X29:Z35)</f>
        <v>0</v>
      </c>
      <c r="W37" s="208"/>
      <c r="X37" s="208"/>
      <c r="Y37" s="208"/>
      <c r="Z37" s="209"/>
      <c r="AA37" s="49"/>
      <c r="AB37" s="56"/>
      <c r="AC37" s="53"/>
    </row>
    <row r="38" spans="1:36" s="5" customFormat="1" ht="15" customHeight="1">
      <c r="A38" s="159" t="s">
        <v>23</v>
      </c>
      <c r="B38" s="160"/>
      <c r="C38" s="160"/>
      <c r="D38" s="160"/>
      <c r="E38" s="160"/>
      <c r="F38" s="160"/>
      <c r="G38" s="160"/>
      <c r="H38" s="160"/>
      <c r="I38" s="160"/>
      <c r="J38" s="160"/>
      <c r="K38" s="160"/>
      <c r="L38" s="160"/>
      <c r="M38" s="161"/>
      <c r="N38" s="26"/>
      <c r="O38" s="25"/>
      <c r="P38" s="45"/>
      <c r="Q38" s="214">
        <f>SUM(A29:B35)</f>
        <v>0</v>
      </c>
      <c r="R38" s="215"/>
      <c r="S38" s="278" t="s">
        <v>98</v>
      </c>
      <c r="T38" s="276"/>
      <c r="U38" s="277"/>
      <c r="V38" s="285">
        <f>IFERROR(ROUND(V37*0.1,0),"")</f>
        <v>0</v>
      </c>
      <c r="W38" s="286"/>
      <c r="X38" s="286"/>
      <c r="Y38" s="286"/>
      <c r="Z38" s="287"/>
    </row>
    <row r="39" spans="1:36" s="5" customFormat="1" ht="15" customHeight="1">
      <c r="A39" s="165"/>
      <c r="B39" s="166"/>
      <c r="C39" s="166"/>
      <c r="D39" s="166"/>
      <c r="E39" s="166"/>
      <c r="F39" s="166"/>
      <c r="G39" s="166"/>
      <c r="H39" s="166"/>
      <c r="I39" s="166"/>
      <c r="J39" s="166"/>
      <c r="K39" s="166"/>
      <c r="L39" s="166"/>
      <c r="M39" s="167"/>
      <c r="N39" s="57"/>
      <c r="O39" s="25"/>
      <c r="P39" s="45"/>
      <c r="Q39" s="216"/>
      <c r="R39" s="216"/>
      <c r="S39" s="217" t="s">
        <v>96</v>
      </c>
      <c r="T39" s="218"/>
      <c r="U39" s="219"/>
      <c r="V39" s="279" t="str">
        <f>IF(OR(D16="",D17="",D18="",D19="",P15="",P16="",P17="",Q38=0),"必須項目が未記入です",SUM(V37:Z38))</f>
        <v>必須項目が未記入です</v>
      </c>
      <c r="W39" s="280"/>
      <c r="X39" s="280"/>
      <c r="Y39" s="280"/>
      <c r="Z39" s="281"/>
      <c r="AA39" s="49"/>
    </row>
    <row r="40" spans="1:36" s="5" customFormat="1" ht="15" customHeight="1">
      <c r="A40" s="168"/>
      <c r="B40" s="169"/>
      <c r="C40" s="169"/>
      <c r="D40" s="169"/>
      <c r="E40" s="169"/>
      <c r="F40" s="169"/>
      <c r="G40" s="169"/>
      <c r="H40" s="169"/>
      <c r="I40" s="169"/>
      <c r="J40" s="169"/>
      <c r="K40" s="169"/>
      <c r="L40" s="169"/>
      <c r="M40" s="170"/>
      <c r="N40" s="57"/>
      <c r="O40" s="25"/>
      <c r="P40" s="45"/>
      <c r="Q40" s="216"/>
      <c r="R40" s="216"/>
      <c r="S40" s="220"/>
      <c r="T40" s="221"/>
      <c r="U40" s="222"/>
      <c r="V40" s="282"/>
      <c r="W40" s="283"/>
      <c r="X40" s="283"/>
      <c r="Y40" s="283"/>
      <c r="Z40" s="284"/>
      <c r="AA40" s="49"/>
    </row>
    <row r="41" spans="1:36" s="12" customFormat="1" ht="7.5" customHeight="1">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3"/>
      <c r="Z41" s="203"/>
    </row>
    <row r="42" spans="1:36" s="12" customFormat="1" ht="30.75" customHeight="1">
      <c r="A42" s="292" t="s">
        <v>101</v>
      </c>
      <c r="B42" s="292"/>
      <c r="C42" s="292"/>
      <c r="D42" s="292"/>
      <c r="E42" s="292"/>
      <c r="F42" s="292"/>
      <c r="G42" s="292"/>
      <c r="H42" s="292"/>
      <c r="I42" s="292"/>
      <c r="J42" s="292"/>
      <c r="K42" s="292"/>
      <c r="L42" s="292"/>
      <c r="M42" s="292"/>
      <c r="N42" s="292"/>
      <c r="O42" s="292"/>
      <c r="P42" s="292"/>
      <c r="Q42" s="292"/>
      <c r="R42" s="292"/>
      <c r="S42" s="292"/>
      <c r="T42" s="292"/>
      <c r="U42" s="292"/>
      <c r="V42" s="292"/>
      <c r="W42" s="292"/>
      <c r="X42" s="292"/>
      <c r="Y42" s="292"/>
      <c r="Z42" s="292"/>
      <c r="AA42" s="7"/>
      <c r="AB42" s="7"/>
      <c r="AC42" s="7"/>
      <c r="AD42" s="7"/>
      <c r="AE42" s="7"/>
      <c r="AF42" s="7"/>
      <c r="AG42" s="7"/>
      <c r="AH42" s="7"/>
      <c r="AJ42" s="7"/>
    </row>
    <row r="43" spans="1:36" ht="25.5" customHeight="1">
      <c r="A43" s="288" t="s">
        <v>37</v>
      </c>
      <c r="B43" s="289"/>
      <c r="C43" s="68" t="s">
        <v>87</v>
      </c>
      <c r="D43" s="290"/>
      <c r="E43" s="290"/>
      <c r="F43" s="290"/>
      <c r="G43" s="290"/>
      <c r="H43" s="290"/>
      <c r="I43" s="290"/>
      <c r="J43" s="290"/>
      <c r="K43" s="290"/>
      <c r="L43" s="291"/>
      <c r="M43" s="65" t="s">
        <v>88</v>
      </c>
      <c r="N43" s="290"/>
      <c r="O43" s="291"/>
      <c r="P43" s="65" t="s">
        <v>89</v>
      </c>
      <c r="Q43" s="66"/>
      <c r="R43" s="67"/>
      <c r="S43" s="65" t="s">
        <v>90</v>
      </c>
      <c r="T43" s="290"/>
      <c r="U43" s="290"/>
      <c r="V43" s="291"/>
      <c r="W43" s="65" t="s">
        <v>91</v>
      </c>
      <c r="X43" s="66"/>
      <c r="Y43" s="293"/>
      <c r="Z43" s="294"/>
      <c r="AA43" s="6"/>
      <c r="AB43" s="6"/>
      <c r="AC43" s="6"/>
      <c r="AD43" s="6"/>
      <c r="AE43" s="6"/>
      <c r="AF43" s="6"/>
      <c r="AG43" s="6"/>
      <c r="AH43" s="6"/>
    </row>
    <row r="44" spans="1:36" ht="11.5" customHeight="1">
      <c r="A44" s="156" t="s">
        <v>33</v>
      </c>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36" ht="27" customHeight="1"/>
  </sheetData>
  <sheetProtection algorithmName="SHA-512" hashValue="Y1jTjb9jbmOJEBDWhQknZKAlz2Fp4cjXnQ3OqXFsFhjzWIjhto5UxYYSb0yfsfyMgBT4XSOgYkwbCvceV4KQ2A==" saltValue="g6pLMlHgcxhQTefw9N9QvA==" spinCount="100000" sheet="1" objects="1" scenarios="1" selectLockedCells="1"/>
  <mergeCells count="117">
    <mergeCell ref="X28:Z28"/>
    <mergeCell ref="U28:W28"/>
    <mergeCell ref="S38:U38"/>
    <mergeCell ref="V39:Z40"/>
    <mergeCell ref="V38:Z38"/>
    <mergeCell ref="A43:B43"/>
    <mergeCell ref="D43:L43"/>
    <mergeCell ref="N43:O43"/>
    <mergeCell ref="T43:V43"/>
    <mergeCell ref="A42:Z42"/>
    <mergeCell ref="Y43:Z43"/>
    <mergeCell ref="A32:B32"/>
    <mergeCell ref="X29:Z29"/>
    <mergeCell ref="U32:W32"/>
    <mergeCell ref="U30:W30"/>
    <mergeCell ref="X32:Z32"/>
    <mergeCell ref="C29:N29"/>
    <mergeCell ref="C31:N31"/>
    <mergeCell ref="U31:W31"/>
    <mergeCell ref="A29:B29"/>
    <mergeCell ref="X31:Z31"/>
    <mergeCell ref="U29:W29"/>
    <mergeCell ref="A30:B30"/>
    <mergeCell ref="O31:T31"/>
    <mergeCell ref="A21:C21"/>
    <mergeCell ref="D21:Z21"/>
    <mergeCell ref="A22:C22"/>
    <mergeCell ref="D22:Z22"/>
    <mergeCell ref="A18:C18"/>
    <mergeCell ref="D18:Z18"/>
    <mergeCell ref="A23:C23"/>
    <mergeCell ref="D23:M23"/>
    <mergeCell ref="N23:O23"/>
    <mergeCell ref="P23:Z23"/>
    <mergeCell ref="A20:Z20"/>
    <mergeCell ref="C34:N34"/>
    <mergeCell ref="A41:Z41"/>
    <mergeCell ref="U35:W35"/>
    <mergeCell ref="V37:Z37"/>
    <mergeCell ref="C33:N33"/>
    <mergeCell ref="Q37:R37"/>
    <mergeCell ref="Q38:R40"/>
    <mergeCell ref="S39:U40"/>
    <mergeCell ref="A24:C24"/>
    <mergeCell ref="D24:M24"/>
    <mergeCell ref="N24:O24"/>
    <mergeCell ref="P24:Z24"/>
    <mergeCell ref="A25:C25"/>
    <mergeCell ref="A27:Z27"/>
    <mergeCell ref="C28:N28"/>
    <mergeCell ref="X30:Z30"/>
    <mergeCell ref="O29:T29"/>
    <mergeCell ref="A28:B28"/>
    <mergeCell ref="O30:T30"/>
    <mergeCell ref="O32:T32"/>
    <mergeCell ref="O28:T28"/>
    <mergeCell ref="C32:N32"/>
    <mergeCell ref="C30:N30"/>
    <mergeCell ref="A31:B31"/>
    <mergeCell ref="A8:C8"/>
    <mergeCell ref="A11:C11"/>
    <mergeCell ref="A12:C12"/>
    <mergeCell ref="Q8:S8"/>
    <mergeCell ref="G8:H8"/>
    <mergeCell ref="A4:R4"/>
    <mergeCell ref="A5:S5"/>
    <mergeCell ref="T4:Z5"/>
    <mergeCell ref="A44:Z44"/>
    <mergeCell ref="A35:B35"/>
    <mergeCell ref="A38:M38"/>
    <mergeCell ref="S37:U37"/>
    <mergeCell ref="A39:M40"/>
    <mergeCell ref="A33:B33"/>
    <mergeCell ref="X33:Z33"/>
    <mergeCell ref="X34:Z34"/>
    <mergeCell ref="U33:W33"/>
    <mergeCell ref="O33:T33"/>
    <mergeCell ref="A34:B34"/>
    <mergeCell ref="O34:T34"/>
    <mergeCell ref="O35:T35"/>
    <mergeCell ref="C35:N35"/>
    <mergeCell ref="X35:Z35"/>
    <mergeCell ref="U34:W34"/>
    <mergeCell ref="D16:M16"/>
    <mergeCell ref="D15:E15"/>
    <mergeCell ref="F15:H15"/>
    <mergeCell ref="I15:J15"/>
    <mergeCell ref="K15:M15"/>
    <mergeCell ref="F3:T3"/>
    <mergeCell ref="D14:Z14"/>
    <mergeCell ref="J8:K8"/>
    <mergeCell ref="D8:E8"/>
    <mergeCell ref="N8:P8"/>
    <mergeCell ref="X1:Z1"/>
    <mergeCell ref="A2:S2"/>
    <mergeCell ref="T2:Z2"/>
    <mergeCell ref="G17:I17"/>
    <mergeCell ref="A19:C19"/>
    <mergeCell ref="D19:Z19"/>
    <mergeCell ref="A16:C16"/>
    <mergeCell ref="A6:Z6"/>
    <mergeCell ref="D12:Z12"/>
    <mergeCell ref="A13:C13"/>
    <mergeCell ref="D13:Z13"/>
    <mergeCell ref="A14:C14"/>
    <mergeCell ref="D11:Z11"/>
    <mergeCell ref="A10:Z10"/>
    <mergeCell ref="A15:C15"/>
    <mergeCell ref="N15:O15"/>
    <mergeCell ref="P15:Z15"/>
    <mergeCell ref="N16:O16"/>
    <mergeCell ref="P16:Z16"/>
    <mergeCell ref="N17:O17"/>
    <mergeCell ref="P17:Z17"/>
    <mergeCell ref="J17:M17"/>
    <mergeCell ref="A17:C17"/>
    <mergeCell ref="D17:F17"/>
  </mergeCells>
  <phoneticPr fontId="12"/>
  <conditionalFormatting sqref="D16 D17:F17 D18:Z18">
    <cfRule type="containsBlanks" dxfId="9" priority="4" stopIfTrue="1">
      <formula>LEN(TRIM(D16))=0</formula>
    </cfRule>
  </conditionalFormatting>
  <conditionalFormatting sqref="D19">
    <cfRule type="containsBlanks" dxfId="8" priority="3">
      <formula>LEN(TRIM(D19))=0</formula>
    </cfRule>
  </conditionalFormatting>
  <conditionalFormatting sqref="D8:E8 G8:H8 J8:K8 D11:Z14">
    <cfRule type="containsBlanks" dxfId="7" priority="7" stopIfTrue="1">
      <formula>LEN(TRIM(D8))=0</formula>
    </cfRule>
  </conditionalFormatting>
  <conditionalFormatting sqref="F15 K15">
    <cfRule type="containsBlanks" dxfId="6" priority="2">
      <formula>LEN(TRIM(F15))=0</formula>
    </cfRule>
  </conditionalFormatting>
  <conditionalFormatting sqref="M36 W36">
    <cfRule type="cellIs" dxfId="5" priority="31" operator="lessThanOrEqual">
      <formula>0</formula>
    </cfRule>
  </conditionalFormatting>
  <conditionalFormatting sqref="O29:O35">
    <cfRule type="cellIs" dxfId="4" priority="24" operator="lessThanOrEqual">
      <formula>0</formula>
    </cfRule>
  </conditionalFormatting>
  <conditionalFormatting sqref="P15:P17">
    <cfRule type="containsBlanks" dxfId="3" priority="1" stopIfTrue="1">
      <formula>LEN(TRIM(P15))=0</formula>
    </cfRule>
  </conditionalFormatting>
  <conditionalFormatting sqref="T36:V36">
    <cfRule type="containsText" dxfId="2" priority="20" stopIfTrue="1" operator="containsText" text="要">
      <formula>NOT(ISERROR(SEARCH("要",T36)))</formula>
    </cfRule>
  </conditionalFormatting>
  <conditionalFormatting sqref="U29:Z35">
    <cfRule type="cellIs" dxfId="1" priority="14" stopIfTrue="1" operator="lessThan">
      <formula>1</formula>
    </cfRule>
  </conditionalFormatting>
  <conditionalFormatting sqref="V38">
    <cfRule type="cellIs" dxfId="0" priority="15" stopIfTrue="1" operator="lessThan">
      <formula>1</formula>
    </cfRule>
  </conditionalFormatting>
  <dataValidations count="9">
    <dataValidation imeMode="halfAlpha" allowBlank="1" showInputMessage="1" showErrorMessage="1" sqref="J8 Z8 P23:Z24 Q8 T8 D8 G8 D13 A29:B35 D17" xr:uid="{00000000-0002-0000-0000-000000000000}"/>
    <dataValidation imeMode="fullKatakana" allowBlank="1" showInputMessage="1" showErrorMessage="1" sqref="D11 D18" xr:uid="{00000000-0002-0000-0000-000001000000}"/>
    <dataValidation imeMode="hiragana" allowBlank="1" showInputMessage="1" showErrorMessage="1" sqref="D12:Z12 D14:Z14 D24:M24 A39:M40 D21:Z22 D16" xr:uid="{00000000-0002-0000-0000-000002000000}"/>
    <dataValidation type="list" allowBlank="1" showInputMessage="1" showErrorMessage="1" sqref="C30:N35" xr:uid="{00000000-0002-0000-0000-000003000000}">
      <formula1>バウチャー種類</formula1>
    </dataValidation>
    <dataValidation imeMode="halfKatakana" allowBlank="1" showInputMessage="1" showErrorMessage="1" sqref="D23:M23 F15 K15" xr:uid="{00000000-0002-0000-0000-000004000000}"/>
    <dataValidation imeMode="halfAlpha" allowBlank="1" showInputMessage="1" showErrorMessage="1" prompt="【例】 Taro Yamada" sqref="P15" xr:uid="{00000000-0002-0000-0000-000005000000}"/>
    <dataValidation imeMode="off" allowBlank="1" showInputMessage="1" showErrorMessage="1" sqref="P16:P17" xr:uid="{00000000-0002-0000-0000-000006000000}"/>
    <dataValidation imeMode="disabled" allowBlank="1" showInputMessage="1" showErrorMessage="1" prompt="【例】 1-1-1, Uchisaiwai-cho, Chiyoda-ku, Tokyo" sqref="D19" xr:uid="{00000000-0002-0000-0000-000007000000}"/>
    <dataValidation type="list" allowBlank="1" showInputMessage="1" showErrorMessage="1" prompt="プルダウンから選択してください" sqref="J17:M17" xr:uid="{68E1D79C-1D0F-4DF7-BAD6-88FC8D95FBA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39370078740157483" right="0.39370078740157483" top="0.19685039370078741" bottom="0.19685039370078741" header="0.19685039370078741" footer="0.19685039370078741"/>
  <pageSetup paperSize="9" scale="97" orientation="portrait" horizontalDpi="300" verticalDpi="300" r:id="rId1"/>
  <ignoredErrors>
    <ignoredError sqref="U30:W35 U29:W29 Y29:Z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072" r:id="rId4" name="オプション 6880">
              <controlPr defaultSize="0" autoFill="0" autoLine="0" autoPict="0">
                <anchor moveWithCells="1" sizeWithCells="1">
                  <from>
                    <xdr:col>3</xdr:col>
                    <xdr:colOff>69850</xdr:colOff>
                    <xdr:row>24</xdr:row>
                    <xdr:rowOff>38100</xdr:rowOff>
                  </from>
                  <to>
                    <xdr:col>8</xdr:col>
                    <xdr:colOff>88900</xdr:colOff>
                    <xdr:row>24</xdr:row>
                    <xdr:rowOff>171450</xdr:rowOff>
                  </to>
                </anchor>
              </controlPr>
            </control>
          </mc:Choice>
        </mc:AlternateContent>
        <mc:AlternateContent xmlns:mc="http://schemas.openxmlformats.org/markup-compatibility/2006">
          <mc:Choice Requires="x14">
            <control shapeId="15073" r:id="rId5" name="オプション 6881">
              <controlPr defaultSize="0" autoFill="0" autoLine="0" autoPict="0">
                <anchor moveWithCells="1" sizeWithCells="1">
                  <from>
                    <xdr:col>8</xdr:col>
                    <xdr:colOff>38100</xdr:colOff>
                    <xdr:row>24</xdr:row>
                    <xdr:rowOff>38100</xdr:rowOff>
                  </from>
                  <to>
                    <xdr:col>12</xdr:col>
                    <xdr:colOff>247650</xdr:colOff>
                    <xdr:row>24</xdr:row>
                    <xdr:rowOff>171450</xdr:rowOff>
                  </to>
                </anchor>
              </controlPr>
            </control>
          </mc:Choice>
        </mc:AlternateContent>
        <mc:AlternateContent xmlns:mc="http://schemas.openxmlformats.org/markup-compatibility/2006">
          <mc:Choice Requires="x14">
            <control shapeId="15074" r:id="rId6" name="オプション 6882">
              <controlPr defaultSize="0" autoFill="0" autoLine="0" autoPict="0">
                <anchor moveWithCells="1" sizeWithCells="1">
                  <from>
                    <xdr:col>12</xdr:col>
                    <xdr:colOff>196850</xdr:colOff>
                    <xdr:row>24</xdr:row>
                    <xdr:rowOff>38100</xdr:rowOff>
                  </from>
                  <to>
                    <xdr:col>17</xdr:col>
                    <xdr:colOff>146050</xdr:colOff>
                    <xdr:row>24</xdr:row>
                    <xdr:rowOff>171450</xdr:rowOff>
                  </to>
                </anchor>
              </controlPr>
            </control>
          </mc:Choice>
        </mc:AlternateContent>
        <mc:AlternateContent xmlns:mc="http://schemas.openxmlformats.org/markup-compatibility/2006">
          <mc:Choice Requires="x14">
            <control shapeId="15075" r:id="rId7" name="オプション 6883">
              <controlPr defaultSize="0" autoFill="0" autoLine="0" autoPict="0">
                <anchor moveWithCells="1" sizeWithCells="1">
                  <from>
                    <xdr:col>17</xdr:col>
                    <xdr:colOff>82550</xdr:colOff>
                    <xdr:row>24</xdr:row>
                    <xdr:rowOff>38100</xdr:rowOff>
                  </from>
                  <to>
                    <xdr:col>21</xdr:col>
                    <xdr:colOff>215900</xdr:colOff>
                    <xdr:row>24</xdr:row>
                    <xdr:rowOff>171450</xdr:rowOff>
                  </to>
                </anchor>
              </controlPr>
            </control>
          </mc:Choice>
        </mc:AlternateContent>
        <mc:AlternateContent xmlns:mc="http://schemas.openxmlformats.org/markup-compatibility/2006">
          <mc:Choice Requires="x14">
            <control shapeId="15076" r:id="rId8" name="オプション 6884">
              <controlPr defaultSize="0" autoFill="0" autoLine="0" autoPict="0">
                <anchor moveWithCells="1" sizeWithCells="1">
                  <from>
                    <xdr:col>21</xdr:col>
                    <xdr:colOff>158750</xdr:colOff>
                    <xdr:row>24</xdr:row>
                    <xdr:rowOff>38100</xdr:rowOff>
                  </from>
                  <to>
                    <xdr:col>25</xdr:col>
                    <xdr:colOff>203200</xdr:colOff>
                    <xdr:row>24</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3324F72-A5DE-46F2-83E7-D539FB6B92EA}">
          <x14:formula1>
            <xm:f>List!$C$1:$C$22</xm:f>
          </x14:formula1>
          <xm:sqref>C29:N29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4"/>
  <sheetViews>
    <sheetView workbookViewId="0"/>
  </sheetViews>
  <sheetFormatPr defaultColWidth="9" defaultRowHeight="12.5"/>
  <cols>
    <col min="1" max="1" width="9" style="27"/>
    <col min="2" max="2" width="24.90625" style="13" customWidth="1"/>
    <col min="3" max="3" width="51.26953125" style="13" customWidth="1"/>
    <col min="4" max="4" width="25" style="13" customWidth="1"/>
    <col min="5" max="5" width="8.26953125" style="27" customWidth="1"/>
    <col min="6" max="6" width="12" style="14" customWidth="1"/>
    <col min="7" max="16384" width="9" style="13"/>
  </cols>
  <sheetData>
    <row r="1" spans="1:6" ht="22.5" customHeight="1">
      <c r="A1" s="28" t="s">
        <v>28</v>
      </c>
      <c r="B1" s="28" t="s">
        <v>8</v>
      </c>
      <c r="C1" s="28" t="s">
        <v>30</v>
      </c>
      <c r="D1" s="28"/>
      <c r="E1" s="28" t="s">
        <v>29</v>
      </c>
      <c r="F1" s="29"/>
    </row>
    <row r="2" spans="1:6" ht="14.25" customHeight="1">
      <c r="A2" s="58">
        <v>24</v>
      </c>
      <c r="B2" s="13" t="s">
        <v>9</v>
      </c>
      <c r="C2" s="13" t="s">
        <v>68</v>
      </c>
      <c r="D2" s="13" t="s">
        <v>40</v>
      </c>
      <c r="E2" s="27" t="s">
        <v>41</v>
      </c>
      <c r="F2" s="14">
        <v>13300</v>
      </c>
    </row>
    <row r="3" spans="1:6" ht="14.25" customHeight="1">
      <c r="A3" s="58">
        <v>47</v>
      </c>
      <c r="B3" s="13" t="s">
        <v>38</v>
      </c>
      <c r="C3" s="13" t="s">
        <v>69</v>
      </c>
      <c r="E3" s="27">
        <v>1</v>
      </c>
      <c r="F3" s="14">
        <v>15000</v>
      </c>
    </row>
    <row r="4" spans="1:6" ht="14.25" customHeight="1">
      <c r="A4" s="58"/>
      <c r="C4" s="13" t="s">
        <v>84</v>
      </c>
      <c r="D4" s="13" t="s">
        <v>40</v>
      </c>
      <c r="E4" s="27" t="s">
        <v>41</v>
      </c>
      <c r="F4" s="14">
        <v>26000</v>
      </c>
    </row>
    <row r="5" spans="1:6" ht="14.25" customHeight="1">
      <c r="A5" s="58">
        <v>49</v>
      </c>
      <c r="B5" s="13" t="s">
        <v>42</v>
      </c>
      <c r="C5" s="13" t="s">
        <v>43</v>
      </c>
      <c r="D5" s="13" t="s">
        <v>44</v>
      </c>
      <c r="E5" s="27">
        <v>10</v>
      </c>
      <c r="F5" s="14">
        <v>23100</v>
      </c>
    </row>
    <row r="6" spans="1:6">
      <c r="A6" s="58">
        <v>22</v>
      </c>
      <c r="B6" s="13" t="s">
        <v>45</v>
      </c>
      <c r="C6" s="13" t="s">
        <v>46</v>
      </c>
      <c r="D6" s="13" t="s">
        <v>40</v>
      </c>
      <c r="E6" s="27" t="s">
        <v>41</v>
      </c>
      <c r="F6" s="14">
        <v>19500</v>
      </c>
    </row>
    <row r="7" spans="1:6">
      <c r="A7" s="58">
        <v>23</v>
      </c>
      <c r="B7" s="13" t="s">
        <v>45</v>
      </c>
      <c r="C7" s="13" t="s">
        <v>47</v>
      </c>
      <c r="D7" s="13" t="s">
        <v>40</v>
      </c>
      <c r="E7" s="27" t="s">
        <v>41</v>
      </c>
      <c r="F7" s="14">
        <v>7500</v>
      </c>
    </row>
    <row r="8" spans="1:6">
      <c r="A8" s="58">
        <v>6</v>
      </c>
      <c r="B8" s="13" t="s">
        <v>7</v>
      </c>
      <c r="C8" s="13" t="s">
        <v>73</v>
      </c>
      <c r="D8" s="13" t="s">
        <v>48</v>
      </c>
      <c r="E8" s="27">
        <v>1</v>
      </c>
    </row>
    <row r="9" spans="1:6">
      <c r="A9" s="58">
        <v>18</v>
      </c>
      <c r="B9" s="13" t="s">
        <v>49</v>
      </c>
      <c r="C9" s="13" t="s">
        <v>102</v>
      </c>
      <c r="D9" s="13" t="s">
        <v>39</v>
      </c>
      <c r="E9" s="27">
        <v>10</v>
      </c>
      <c r="F9" s="59">
        <v>20000</v>
      </c>
    </row>
    <row r="10" spans="1:6">
      <c r="A10" s="58"/>
      <c r="B10" s="13" t="s">
        <v>49</v>
      </c>
      <c r="C10" s="13" t="s">
        <v>103</v>
      </c>
      <c r="D10" s="13" t="s">
        <v>39</v>
      </c>
      <c r="E10" s="27">
        <v>10</v>
      </c>
      <c r="F10" s="59">
        <v>25000</v>
      </c>
    </row>
    <row r="11" spans="1:6">
      <c r="A11" s="58"/>
      <c r="B11" s="13" t="s">
        <v>49</v>
      </c>
      <c r="C11" s="13" t="s">
        <v>86</v>
      </c>
      <c r="D11" s="13" t="s">
        <v>39</v>
      </c>
      <c r="E11" s="27">
        <v>10</v>
      </c>
      <c r="F11" s="59">
        <v>30000</v>
      </c>
    </row>
    <row r="12" spans="1:6">
      <c r="A12" s="58">
        <v>20</v>
      </c>
      <c r="B12" s="13" t="s">
        <v>10</v>
      </c>
      <c r="C12" s="13" t="s">
        <v>71</v>
      </c>
      <c r="D12" s="13" t="s">
        <v>72</v>
      </c>
      <c r="E12" s="27">
        <v>1</v>
      </c>
      <c r="F12" s="59">
        <v>32750</v>
      </c>
    </row>
    <row r="13" spans="1:6">
      <c r="A13" s="58">
        <v>21</v>
      </c>
      <c r="B13" s="13" t="s">
        <v>10</v>
      </c>
      <c r="C13" s="13" t="s">
        <v>70</v>
      </c>
      <c r="D13" s="13" t="s">
        <v>40</v>
      </c>
      <c r="E13" s="27" t="s">
        <v>41</v>
      </c>
      <c r="F13" s="59">
        <v>29475</v>
      </c>
    </row>
    <row r="14" spans="1:6">
      <c r="A14" s="58">
        <v>50</v>
      </c>
      <c r="B14" s="13" t="s">
        <v>50</v>
      </c>
      <c r="C14" s="13" t="s">
        <v>51</v>
      </c>
      <c r="D14" s="13" t="s">
        <v>52</v>
      </c>
      <c r="E14" s="27">
        <v>1</v>
      </c>
      <c r="F14" s="14">
        <v>26500</v>
      </c>
    </row>
    <row r="15" spans="1:6">
      <c r="A15" s="58">
        <v>51</v>
      </c>
      <c r="B15" s="13" t="s">
        <v>50</v>
      </c>
      <c r="C15" s="13" t="s">
        <v>53</v>
      </c>
      <c r="D15" s="13" t="s">
        <v>54</v>
      </c>
      <c r="E15" s="27">
        <v>11</v>
      </c>
      <c r="F15" s="14">
        <v>23850</v>
      </c>
    </row>
    <row r="16" spans="1:6">
      <c r="A16" s="58">
        <v>52</v>
      </c>
      <c r="B16" s="13" t="s">
        <v>50</v>
      </c>
      <c r="C16" s="13" t="s">
        <v>55</v>
      </c>
      <c r="D16" s="13" t="s">
        <v>56</v>
      </c>
      <c r="E16" s="27">
        <v>30</v>
      </c>
      <c r="F16" s="14">
        <v>22525</v>
      </c>
    </row>
    <row r="17" spans="1:6">
      <c r="A17" s="58">
        <v>53</v>
      </c>
      <c r="B17" s="13" t="s">
        <v>50</v>
      </c>
      <c r="C17" s="13" t="s">
        <v>57</v>
      </c>
      <c r="D17" s="13" t="s">
        <v>52</v>
      </c>
      <c r="E17" s="27">
        <v>1</v>
      </c>
      <c r="F17" s="14">
        <v>35300</v>
      </c>
    </row>
    <row r="18" spans="1:6">
      <c r="A18" s="58">
        <v>54</v>
      </c>
      <c r="B18" s="13" t="s">
        <v>50</v>
      </c>
      <c r="C18" s="13" t="s">
        <v>58</v>
      </c>
      <c r="D18" s="13" t="s">
        <v>54</v>
      </c>
      <c r="E18" s="27">
        <v>11</v>
      </c>
      <c r="F18" s="14">
        <v>31770</v>
      </c>
    </row>
    <row r="19" spans="1:6">
      <c r="A19" s="58">
        <v>55</v>
      </c>
      <c r="B19" s="13" t="s">
        <v>50</v>
      </c>
      <c r="C19" s="13" t="s">
        <v>59</v>
      </c>
      <c r="D19" s="13" t="s">
        <v>60</v>
      </c>
      <c r="E19" s="27">
        <v>30</v>
      </c>
      <c r="F19" s="14">
        <v>30005</v>
      </c>
    </row>
    <row r="20" spans="1:6">
      <c r="A20" s="58">
        <v>38</v>
      </c>
      <c r="B20" s="13" t="s">
        <v>61</v>
      </c>
      <c r="C20" s="13" t="s">
        <v>62</v>
      </c>
      <c r="D20" s="13" t="s">
        <v>63</v>
      </c>
      <c r="E20" s="27">
        <v>10</v>
      </c>
      <c r="F20" s="14">
        <v>14000</v>
      </c>
    </row>
    <row r="21" spans="1:6">
      <c r="A21" s="58">
        <v>39</v>
      </c>
      <c r="B21" s="13" t="s">
        <v>61</v>
      </c>
      <c r="C21" s="13" t="s">
        <v>64</v>
      </c>
      <c r="D21" s="13" t="s">
        <v>65</v>
      </c>
      <c r="E21" s="27">
        <v>50</v>
      </c>
      <c r="F21" s="14">
        <v>13500</v>
      </c>
    </row>
    <row r="22" spans="1:6">
      <c r="A22" s="58">
        <v>40</v>
      </c>
      <c r="B22" s="13" t="s">
        <v>61</v>
      </c>
      <c r="C22" s="13" t="s">
        <v>66</v>
      </c>
      <c r="D22" s="13" t="s">
        <v>67</v>
      </c>
      <c r="E22" s="27">
        <v>100</v>
      </c>
      <c r="F22" s="14">
        <v>13000</v>
      </c>
    </row>
    <row r="23" spans="1:6">
      <c r="E23" s="13"/>
      <c r="F23" s="13"/>
    </row>
    <row r="24" spans="1:6">
      <c r="A24" s="58"/>
    </row>
  </sheetData>
  <sheetProtection selectLockedCells="1" selectUnlockedCells="1"/>
  <phoneticPr fontId="1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RowHeight="13"/>
  <sheetData>
    <row r="1" spans="1:1">
      <c r="A1" t="s">
        <v>75</v>
      </c>
    </row>
    <row r="2" spans="1:1">
      <c r="A2">
        <v>1</v>
      </c>
    </row>
  </sheetData>
  <phoneticPr fontId="5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List</vt:lpstr>
      <vt:lpstr>Sheet1</vt:lpstr>
      <vt:lpstr>バウチャー種類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2023-10-20T00:28:09Z</cp:lastPrinted>
  <dcterms:created xsi:type="dcterms:W3CDTF">2013-06-04T06:36:37Z</dcterms:created>
  <dcterms:modified xsi:type="dcterms:W3CDTF">2025-05-27T07:08:46Z</dcterms:modified>
</cp:coreProperties>
</file>